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545" tabRatio="271" activeTab="0"/>
  </bookViews>
  <sheets>
    <sheet name="Planilha1" sheetId="1" r:id="rId1"/>
  </sheets>
  <definedNames>
    <definedName name="_xlnm.Print_Area" localSheetId="0">'Planilha1'!$A$1:$L$355</definedName>
  </definedNames>
  <calcPr fullCalcOnLoad="1"/>
</workbook>
</file>

<file path=xl/sharedStrings.xml><?xml version="1.0" encoding="utf-8"?>
<sst xmlns="http://schemas.openxmlformats.org/spreadsheetml/2006/main" count="466" uniqueCount="355">
  <si>
    <t>I – DADOS CADASTRAIS</t>
  </si>
  <si>
    <t>PODER PÚBLICO</t>
  </si>
  <si>
    <r>
      <rPr>
        <b/>
        <sz val="11"/>
        <color indexed="51"/>
        <rFont val="Arial"/>
        <family val="2"/>
      </rPr>
      <t>Nome:</t>
    </r>
    <r>
      <rPr>
        <sz val="11"/>
        <color indexed="51"/>
        <rFont val="Arial"/>
        <family val="2"/>
      </rPr>
      <t>Secretaria de Estado de Educação do Distrito Federal</t>
    </r>
  </si>
  <si>
    <r>
      <rPr>
        <b/>
        <sz val="11"/>
        <color indexed="51"/>
        <rFont val="Arial"/>
        <family val="2"/>
      </rPr>
      <t>Endereço:</t>
    </r>
    <r>
      <rPr>
        <sz val="11"/>
        <color indexed="51"/>
        <rFont val="Arial"/>
        <family val="2"/>
      </rPr>
      <t>SBN  Quadra 02 Bloco C  - Lote 17- Edifício Phenícia</t>
    </r>
  </si>
  <si>
    <r>
      <rPr>
        <b/>
        <sz val="11"/>
        <rFont val="Arial"/>
        <family val="2"/>
      </rPr>
      <t>Cidade</t>
    </r>
    <r>
      <rPr>
        <sz val="11"/>
        <rFont val="Arial"/>
        <family val="2"/>
      </rPr>
      <t>: Brasília</t>
    </r>
  </si>
  <si>
    <r>
      <rPr>
        <b/>
        <sz val="11"/>
        <color indexed="51"/>
        <rFont val="Arial"/>
        <family val="2"/>
      </rPr>
      <t>UF:</t>
    </r>
    <r>
      <rPr>
        <sz val="11"/>
        <color indexed="51"/>
        <rFont val="Arial"/>
        <family val="2"/>
      </rPr>
      <t>DF</t>
    </r>
  </si>
  <si>
    <r>
      <rPr>
        <b/>
        <sz val="11"/>
        <color indexed="51"/>
        <rFont val="Arial"/>
        <family val="2"/>
      </rPr>
      <t>CEP</t>
    </r>
    <r>
      <rPr>
        <sz val="11"/>
        <color indexed="51"/>
        <rFont val="Arial"/>
        <family val="2"/>
      </rPr>
      <t>: 70.040-020</t>
    </r>
  </si>
  <si>
    <t>Representante Legal:</t>
  </si>
  <si>
    <t>Nome:</t>
  </si>
  <si>
    <t>CNPJ:</t>
  </si>
  <si>
    <t>Endereço:</t>
  </si>
  <si>
    <t>E-mail:</t>
  </si>
  <si>
    <t>Publicação no DODF:</t>
  </si>
  <si>
    <t>Validade:</t>
  </si>
  <si>
    <t>Número da Conta Corrente:</t>
  </si>
  <si>
    <t>Banco:</t>
  </si>
  <si>
    <t>Agência:</t>
  </si>
  <si>
    <t>CPF:</t>
  </si>
  <si>
    <t>RG/Órgão Expedidor:</t>
  </si>
  <si>
    <t>Cargo:</t>
  </si>
  <si>
    <t>Função:</t>
  </si>
  <si>
    <t>Endereço</t>
  </si>
  <si>
    <t>CEP:</t>
  </si>
  <si>
    <t>Período de mandato da diretoria:</t>
  </si>
  <si>
    <t>UNIDADES DE ATENDIMENTO</t>
  </si>
  <si>
    <t>Instituição de Educação Infantil:</t>
  </si>
  <si>
    <t>Cidade:</t>
  </si>
  <si>
    <t>Telefones:</t>
  </si>
  <si>
    <t>II- VIGÊNCIA DA PARCERIA:</t>
  </si>
  <si>
    <t>Data do Início:</t>
  </si>
  <si>
    <t>Data do Fim:</t>
  </si>
  <si>
    <t xml:space="preserve">Oferta gratuita de Educação Infantil, em parceria com a SEEDF, a crianças de </t>
  </si>
  <si>
    <t>a</t>
  </si>
  <si>
    <t>anos de idade,</t>
  </si>
  <si>
    <t>às</t>
  </si>
  <si>
    <t>horas,</t>
  </si>
  <si>
    <t xml:space="preserve">de segunda à sexta-feira, para atendimento à demanda de ensino no Distrito Federal, a fim de promover o desenvolvimento integral das crianças em seus </t>
  </si>
  <si>
    <t>ATENDIMENTO</t>
  </si>
  <si>
    <t>FAIXA ETÁRIA</t>
  </si>
  <si>
    <t>4 meses completos ou  a completar até 31 de março do ano da matrícula</t>
  </si>
  <si>
    <t>2 anos completos ou a completar  até 31 de março do ano da matrícula</t>
  </si>
  <si>
    <t>3 anos completos ou a completar   até 31 de março do ano da matrícula</t>
  </si>
  <si>
    <t>Total</t>
  </si>
  <si>
    <t>Regência</t>
  </si>
  <si>
    <t>20h</t>
  </si>
  <si>
    <t>1- Recursos Humanos:</t>
  </si>
  <si>
    <t>As despesas com recursos humanos, deverão seguir o disposto no artigo 41 do Decreto nº 37.843/2016.</t>
  </si>
  <si>
    <t>Especificação</t>
  </si>
  <si>
    <t>Quantidade</t>
  </si>
  <si>
    <t>Cronograma de Execução</t>
  </si>
  <si>
    <t xml:space="preserve">Recursos Humanos </t>
  </si>
  <si>
    <t>Início</t>
  </si>
  <si>
    <t>Fim</t>
  </si>
  <si>
    <t>1.1</t>
  </si>
  <si>
    <t>1.2</t>
  </si>
  <si>
    <t>1.3</t>
  </si>
  <si>
    <t>1.4</t>
  </si>
  <si>
    <t>1.5</t>
  </si>
  <si>
    <t>1.6</t>
  </si>
  <si>
    <t>1.7</t>
  </si>
  <si>
    <t>1.8</t>
  </si>
  <si>
    <t>1.9</t>
  </si>
  <si>
    <t>1.10</t>
  </si>
  <si>
    <t>1.11</t>
  </si>
  <si>
    <t>1.12</t>
  </si>
  <si>
    <t>1.13</t>
  </si>
  <si>
    <t>1.14</t>
  </si>
  <si>
    <t>1.15</t>
  </si>
  <si>
    <t>1.16</t>
  </si>
  <si>
    <t>1.17</t>
  </si>
  <si>
    <t>1.18</t>
  </si>
  <si>
    <t>1.19</t>
  </si>
  <si>
    <t>1.20</t>
  </si>
  <si>
    <t>1.21</t>
  </si>
  <si>
    <t>1.22</t>
  </si>
  <si>
    <t>1.23</t>
  </si>
  <si>
    <t>2.1</t>
  </si>
  <si>
    <t>Gêneros alimentícios</t>
  </si>
  <si>
    <t>#</t>
  </si>
  <si>
    <t>2.2</t>
  </si>
  <si>
    <t>Roupa de cama, mesa e banho</t>
  </si>
  <si>
    <t>2.3</t>
  </si>
  <si>
    <t>Aquisição de gás de cozinha</t>
  </si>
  <si>
    <t>2.4</t>
  </si>
  <si>
    <t>Material de limpeza em geral</t>
  </si>
  <si>
    <t>2.5</t>
  </si>
  <si>
    <t>2.6</t>
  </si>
  <si>
    <t>Material de segurança/higiene do trabalho</t>
  </si>
  <si>
    <t>2.7</t>
  </si>
  <si>
    <t>Material para reparos/manutenção equipamentos</t>
  </si>
  <si>
    <t>2.8</t>
  </si>
  <si>
    <t>Material p/ reparos/manut.da unid. de atendimento</t>
  </si>
  <si>
    <t>2.9</t>
  </si>
  <si>
    <t>Utensílios para cozinha</t>
  </si>
  <si>
    <t>2.10</t>
  </si>
  <si>
    <t>Combustível  e lubrificante automotivo</t>
  </si>
  <si>
    <t>2.11</t>
  </si>
  <si>
    <t>Material Didático Pedagógico</t>
  </si>
  <si>
    <t>2.12</t>
  </si>
  <si>
    <t>Brinquedos Pedagógicos</t>
  </si>
  <si>
    <t>2.13</t>
  </si>
  <si>
    <t>Material de higiene da criança</t>
  </si>
  <si>
    <t>2.14</t>
  </si>
  <si>
    <t>2.15</t>
  </si>
  <si>
    <t>Aquisição de colchonetes</t>
  </si>
  <si>
    <t>2.16</t>
  </si>
  <si>
    <t>3- Serviços de Terceiros PJ/PF</t>
  </si>
  <si>
    <t>3.1</t>
  </si>
  <si>
    <t>3.2</t>
  </si>
  <si>
    <t>3.3</t>
  </si>
  <si>
    <t>Pagamento de Água/Esgoto</t>
  </si>
  <si>
    <t>3.4</t>
  </si>
  <si>
    <t>Pagamento de Luz</t>
  </si>
  <si>
    <t>3.5</t>
  </si>
  <si>
    <t>Pagamento de Telefone fixo/internet/celular</t>
  </si>
  <si>
    <t>3.6</t>
  </si>
  <si>
    <t>Serviços de Contabilidade</t>
  </si>
  <si>
    <t>3.7</t>
  </si>
  <si>
    <t>3.8</t>
  </si>
  <si>
    <t>Agente de Segurança Patrimonial / Vigia</t>
  </si>
  <si>
    <t>Atendimento</t>
  </si>
  <si>
    <t>Nº de Alunos Atendidos</t>
  </si>
  <si>
    <t>Per Capita Mês</t>
  </si>
  <si>
    <t>Valor  Mensal</t>
  </si>
  <si>
    <t>Creche</t>
  </si>
  <si>
    <t>Pré-escola</t>
  </si>
  <si>
    <t>1 - RECURSOS HUMANOS</t>
  </si>
  <si>
    <t>A EXECUTAR</t>
  </si>
  <si>
    <t>FGTS</t>
  </si>
  <si>
    <t>PIS</t>
  </si>
  <si>
    <t>1/3 Férias</t>
  </si>
  <si>
    <t>Diretor(a) Pedagógico(a)</t>
  </si>
  <si>
    <t>Coord. Pedagógico(a)</t>
  </si>
  <si>
    <t>Professor (a) 20 h</t>
  </si>
  <si>
    <t>Professor (a) 40 h</t>
  </si>
  <si>
    <t>Monitor (a)</t>
  </si>
  <si>
    <t>Porteiro (a)</t>
  </si>
  <si>
    <t>Cozinheiro (a)</t>
  </si>
  <si>
    <t>Serv Ger Cons/Limp</t>
  </si>
  <si>
    <t xml:space="preserve">Observações:  1 -  Os valores que  compõem o "Benefício Mensal" deverão ser demonstrados em documento com memória de cálculo, evidenciados os valores individuais bem como  os eventuais descontos e/ou participação financeira do funcionário.  A memória de cálculo do(s) benefício(s) é  parte integrante deste Plano de Trabalho. </t>
  </si>
  <si>
    <t>Encargos</t>
  </si>
  <si>
    <t>%</t>
  </si>
  <si>
    <t>TOTAL</t>
  </si>
  <si>
    <t xml:space="preserve"> 2 – MATERIAL DE CONSUMO E DIDÁTICO PEDAGÓGICO</t>
  </si>
  <si>
    <t>VALOR MENSAL</t>
  </si>
  <si>
    <t>VALOR ANUAL</t>
  </si>
  <si>
    <t>2 -Material de Consumo e  Didático Pedagógico</t>
  </si>
  <si>
    <t>Material de Expediente</t>
  </si>
  <si>
    <t>3 – SERVIÇOS DE TERCEIROS – PESSOA FÍSICA OU JURÍDICA</t>
  </si>
  <si>
    <t>3- Serviços de Terceiros - Pessoa Física ou Jurídica</t>
  </si>
  <si>
    <t xml:space="preserve">Na qualidade de representante da Instituição Educacional Parceira, declaro, para fins de prova junto à Secretaria de Estado de Educação do Distrito Federal, sob as penas da Lei, que inexiste qualquer débito em mora ou situação de inadimplência com o Tesouro do Distrito Federal ou qualquer órgão ou entidade da Administração Púlica do Distrito Federal, que impeça o estabelecimento do Termo de Colaboração proposto, na forma deste Plano de Trabalho. </t>
  </si>
  <si>
    <t>E que a referida Instituição Parceira compromete-se a complementar a aplicação de recursos financeiros com recursos próprios ou advindos de parcerias e/ou doações, afim de suprir as aquisições de Material de Consumo e Didático-Pedagógico e contratações de Serviços de Terceiros, para garantir o atendimento à criança da Educação Infantil, conforme disposto nos Parâmetros Nacionais de Qualidade para a Educação Infantil (MEC, 2006)</t>
  </si>
  <si>
    <t>Pede deferimento,</t>
  </si>
  <si>
    <t>de</t>
  </si>
  <si>
    <t>assinatura/cargo</t>
  </si>
  <si>
    <t>APROVADO</t>
  </si>
  <si>
    <t>UF:  DF</t>
  </si>
  <si>
    <t>Nº MONITOR</t>
  </si>
  <si>
    <t>3.9</t>
  </si>
  <si>
    <t>3.10</t>
  </si>
  <si>
    <t>Auditoria</t>
  </si>
  <si>
    <t>Assessoria Jurídica</t>
  </si>
  <si>
    <t>40 h</t>
  </si>
  <si>
    <t>aspectos físico, psicológico, linguístico, intelectual e social.</t>
  </si>
  <si>
    <t>Livros Técnicos/ literatura infantil/não imobilizáveis</t>
  </si>
  <si>
    <t>_______________________________</t>
  </si>
  <si>
    <t>Assinatura</t>
  </si>
  <si>
    <t>Carga horária</t>
  </si>
  <si>
    <t>Número de Professores</t>
  </si>
  <si>
    <t>Indicar o número de professores por Carga Horária.</t>
  </si>
  <si>
    <t>2 Horas de Coordenação</t>
  </si>
  <si>
    <t>5 Horas de Coordenação</t>
  </si>
  <si>
    <t>Brasília - DF,</t>
  </si>
  <si>
    <t>Telefone:</t>
  </si>
  <si>
    <t>SubTotal Recursos Humanos</t>
  </si>
  <si>
    <t>Salário Individual</t>
  </si>
  <si>
    <t>Por Função</t>
  </si>
  <si>
    <t>Total Anual</t>
  </si>
  <si>
    <t>00.394.676/0001-07</t>
  </si>
  <si>
    <t>PERIODO REPASSE</t>
  </si>
  <si>
    <t>QUANTIDADE DE MESES DESTE TERMO:</t>
  </si>
  <si>
    <t>Repasse Total</t>
  </si>
  <si>
    <t>Projeção de Reajuste</t>
  </si>
  <si>
    <t>13º Salário</t>
  </si>
  <si>
    <t>Item</t>
  </si>
  <si>
    <t>Descrição</t>
  </si>
  <si>
    <t>Base Legal</t>
  </si>
  <si>
    <t>01</t>
  </si>
  <si>
    <t>02</t>
  </si>
  <si>
    <t>03</t>
  </si>
  <si>
    <t>04</t>
  </si>
  <si>
    <t>05</t>
  </si>
  <si>
    <t>INSS- Patronal</t>
  </si>
  <si>
    <t>Contrapartida Vale Transporte</t>
  </si>
  <si>
    <t>Salário Família**</t>
  </si>
  <si>
    <t>IRRF na Fonte ***</t>
  </si>
  <si>
    <t>INSS laboral ***</t>
  </si>
  <si>
    <t>Total do Período</t>
  </si>
  <si>
    <t>Função</t>
  </si>
  <si>
    <t>QUANTIDADE</t>
  </si>
  <si>
    <t>CÓDIGO</t>
  </si>
  <si>
    <t>Total Mês</t>
  </si>
  <si>
    <t>Encargos Sociais e Trabalhistas</t>
  </si>
  <si>
    <t>Tabela de Encargos Sociais e Trabalhistas</t>
  </si>
  <si>
    <t>Relação de Contribuições do Funcionário sem Honeração na Folha de Pagamento</t>
  </si>
  <si>
    <t>VALOR  DO PERÍODO</t>
  </si>
  <si>
    <t>VALOR DO PERÍODO</t>
  </si>
  <si>
    <t>Lei nº 4.266 de 1963 e posteriores regulamentações</t>
  </si>
  <si>
    <t>Lei nº 7.418 de 1985, artigo 4º parágrafo único</t>
  </si>
  <si>
    <t>Instrução Normativa RFB nº 971/2009 artigo 112</t>
  </si>
  <si>
    <t>Salário Maternidade</t>
  </si>
  <si>
    <t>Lei nº 8.213 de 1991 Artigos 71, 71-A, caput e § 1º e 72, §§ 1º e 3º</t>
  </si>
  <si>
    <t xml:space="preserve">Total Material de Consumo                           </t>
  </si>
  <si>
    <t>Total Serviços de Terceiros - Pessoa Física e Jurídica</t>
  </si>
  <si>
    <t>ORIENTAÇÕES DE PREENCHIMENTO E EXECUÇÃO DA PARCERIA</t>
  </si>
  <si>
    <t xml:space="preserve">III - DESCRIÇÃO DA REALIDADE: </t>
  </si>
  <si>
    <t>IV- IDENTIFICAÇÃO DO OBJETO:</t>
  </si>
  <si>
    <t>VI - DEFINIÇÃO DAS METAS, RESULTADOS ESPERADOS, INDICADORES E PARÂMETROS PARA AFERIR O SEU CUMPRIMENTO E A QUALIDADE</t>
  </si>
  <si>
    <t xml:space="preserve"> A) Metas</t>
  </si>
  <si>
    <t>4. Interação com a família e comunidade</t>
  </si>
  <si>
    <t>C) Resultados Esperados</t>
  </si>
  <si>
    <t>Os resultados esperados, os indicadores e os parâmetros para aferição de qualidade devem observar o disposto em portaria específica publicada pela Secretaria de Estado de Educação.</t>
  </si>
  <si>
    <t xml:space="preserve">A) Enturmação Proposta </t>
  </si>
  <si>
    <t>Observações:  1 -  Os valores que  compõem o "Benefício Mensal" deverão ser demonstrados em documento com memória de cálculo, evidenciados os valores individuais bem como  os eventuais descontos e/ou participação financeira do funcionário.  A memória de cálculo do(s) benefício(s) é  parte integrante deste Plano de Trabalho.</t>
  </si>
  <si>
    <t>2 - Material de Consumo e Didático Pedagógico</t>
  </si>
  <si>
    <t>b) HORÁRIO DE REGÊNCIA E COORDENAÇÃO PEDAGÓGICA DOS PROFESSORES</t>
  </si>
  <si>
    <t>Vigência:</t>
  </si>
  <si>
    <t>MEMÓRIA DE CÁLCULO DE ENCARGOS TRABALHISTAS E SOCIAIS</t>
  </si>
  <si>
    <t>Transporte com fins pedagógicos e/ou culturais</t>
  </si>
  <si>
    <t>Total por Função</t>
  </si>
  <si>
    <t>FGTS - RESCISÓRIO</t>
  </si>
  <si>
    <t>Horário da Coordenação Pedagógica</t>
  </si>
  <si>
    <t>Projeção Anuênio</t>
  </si>
  <si>
    <t>ORGANIZAÇÃO DA SOCIEDADE CIVIL PARCEIRA</t>
  </si>
  <si>
    <r>
      <rPr>
        <b/>
        <sz val="11"/>
        <color indexed="51"/>
        <rFont val="Arial"/>
        <family val="2"/>
      </rPr>
      <t xml:space="preserve">Telefone: </t>
    </r>
    <r>
      <rPr>
        <sz val="11"/>
        <color indexed="51"/>
        <rFont val="Arial"/>
        <family val="2"/>
      </rPr>
      <t>3901-3185 / 3901-2592</t>
    </r>
  </si>
  <si>
    <t>06</t>
  </si>
  <si>
    <t>Adicional Noturno****</t>
  </si>
  <si>
    <t>Art. 7 da Constituição Federal e no Art. 73 da CLT</t>
  </si>
  <si>
    <t>Observação 1 -</t>
  </si>
  <si>
    <t>Observação 2 -</t>
  </si>
  <si>
    <t xml:space="preserve">X - EXECUÇÃO FÍSICO  FINANCEIRA – </t>
  </si>
  <si>
    <t>Distribuição do quantitativo de crianças por turma, de acordo com a faixa etária, respeitando a enturmação apresentada nos documentos "Diretrizes Pedagógicas para as Instituições Educacionais Parceiras que ofertam Educação Infantil" e "Estratégia de Matrícula".</t>
  </si>
  <si>
    <t xml:space="preserve">Total Geral Período          </t>
  </si>
  <si>
    <t>Encargos, Benefícios Mensais e Provisões</t>
  </si>
  <si>
    <t>Observação: 2 - Caso algum profissional obrigatório seja remunerado com recursos de outra fonte, a OSC deve informar no campo "Justificativa" o quantitativo, justificar o não uso do recurso da parceria, inclusive informando a fonte desse recurso.</t>
  </si>
  <si>
    <t>*Vale Transporte</t>
  </si>
  <si>
    <t>3.11</t>
  </si>
  <si>
    <t>XI - CRONOGRAMA DE DESEMBOLSO</t>
  </si>
  <si>
    <t>O repasse de recursos ocorrerá mensalmente, respeitando o valor mensal de que trata o item VIII, e em consonância com o cronograma de execução da parceria.</t>
  </si>
  <si>
    <t>**Observação: Esta Contribuição a ser paga ao funcionário com dependentes na idade prevista em lei não gera ônus na folha, pois seu valor é abatido sobre a contribuição ao INSS do próprio funcionário.</t>
  </si>
  <si>
    <t>*** Observação: Estas contribuições descritas no Quadro acima são descontadas do salário do funcionário e  por força de Lei são geradas guias de recolhimento e repassadas para Receita Federal.</t>
  </si>
  <si>
    <t>**** Observação: Tendo em vista que esta gratificação incide somente para trabalhadores específicos, ela será acrescida para efeitos de cálculos no salário individual do funcionário mas será devidamente destacada no seu contracheque.</t>
  </si>
  <si>
    <t>O vale-transporte tem peculiaridades tais como: contrapartida do funcionário de até 6% sobre o salário bruto; pagamento somente sobre os dias letivos;  distância do local de trabalho que pode variar durante o período de trabalho na Entidade e valor da passagem, gerando mensalmente algumas variações.</t>
  </si>
  <si>
    <t>Com relação ao reajuste este é uma Projeção que poderá ser aplicada ou não na sua integralidade dependendo da negociação entre a OSC e os funcionários bem como levando em conta a viabilidade financeira do momento.</t>
  </si>
  <si>
    <r>
      <t xml:space="preserve">3 -Este Plano de Trabalho proposto pela Secretaria de Estado de Educação deve ser preenchido na íntegra, obrigatoriamente em </t>
    </r>
    <r>
      <rPr>
        <b/>
        <sz val="9"/>
        <rFont val="Arial"/>
        <family val="2"/>
      </rPr>
      <t>Planilha Eletrônica MS EXCEL.</t>
    </r>
  </si>
  <si>
    <r>
      <t xml:space="preserve">4 - A OSC deve preencher </t>
    </r>
    <r>
      <rPr>
        <b/>
        <sz val="9"/>
        <rFont val="Arial"/>
        <family val="2"/>
      </rPr>
      <t>todos</t>
    </r>
    <r>
      <rPr>
        <b/>
        <sz val="9"/>
        <rFont val="Arial"/>
        <family val="2"/>
      </rPr>
      <t xml:space="preserve"> </t>
    </r>
    <r>
      <rPr>
        <sz val="9"/>
        <rFont val="Arial"/>
        <family val="2"/>
      </rPr>
      <t xml:space="preserve">os espaços </t>
    </r>
    <r>
      <rPr>
        <b/>
        <sz val="9"/>
        <rFont val="Arial"/>
        <family val="2"/>
      </rPr>
      <t>sombreados.</t>
    </r>
  </si>
  <si>
    <t>***** Observação: conforme preconiza a legislação trabalhista, por meio de CCT ou Acordo Individual poderão ser descontados do salário do funcionário benefícios tais como Plano de Saúde e Odontológico, desde que o valor descontado do funcionário seja de 100% do valor pago ao prestador de serviço, o que não acarretará  custo adicional na folha de pagamento da OSC.</t>
  </si>
  <si>
    <t>Uniforme das crianças e funcionários</t>
  </si>
  <si>
    <t>* Observação: Esta despesa está englobando a Projeção de Vale Transporte que será demonstrada na Memória de Cálculo através de valores e não em percentuais. Esta despesas conta também com possiveis variações ao longo da execução da parceria tais como a Contrapartida do Vale Transporte que pode chegar até 6% do salário Bruto, bem como seu pagamento será realizado de acordo com os dias úteis do mês, distância do local de trabalho e possiveis aumentos de tarifas de ônibus. Sendo assim sua variação é aceitável pois faz parte da execução de responsabilidade da OSC.</t>
  </si>
  <si>
    <t>Nº de crianças</t>
  </si>
  <si>
    <t>Professor 20h</t>
  </si>
  <si>
    <t>Professor 40h</t>
  </si>
  <si>
    <t>Pagamento Serviços de Terceiros com Pessoa Física e Jurídica e demais despesas conforme Decreto 37.843/2016 - Artigo 40</t>
  </si>
  <si>
    <t>Nutricionista 30 h</t>
  </si>
  <si>
    <t>1 ano completo ou a completar   até 31 de março do ano da matrícula</t>
  </si>
  <si>
    <t>Representante do Poder Público</t>
  </si>
  <si>
    <t>Hélvia Miridan Paranaguá Fraga</t>
  </si>
  <si>
    <t>Lei da Aprendizagem (Menor/Jovem Aprendiz)</t>
  </si>
  <si>
    <t>Plano Odontológico, Seguro de Vida e/ou Benefícios CCT</t>
  </si>
  <si>
    <r>
      <rPr>
        <b/>
        <sz val="11"/>
        <rFont val="Arial"/>
        <family val="0"/>
      </rPr>
      <t>Cidade</t>
    </r>
    <r>
      <rPr>
        <sz val="11"/>
        <rFont val="Arial"/>
        <family val="0"/>
      </rPr>
      <t>:</t>
    </r>
  </si>
  <si>
    <r>
      <rPr>
        <b/>
        <sz val="11"/>
        <color indexed="51"/>
        <rFont val="Arial"/>
        <family val="0"/>
      </rPr>
      <t>CEP</t>
    </r>
    <r>
      <rPr>
        <sz val="11"/>
        <color indexed="51"/>
        <rFont val="Arial"/>
        <family val="0"/>
      </rPr>
      <t>:</t>
    </r>
  </si>
  <si>
    <r>
      <rPr>
        <b/>
        <sz val="11"/>
        <color indexed="51"/>
        <rFont val="Arial"/>
        <family val="0"/>
      </rPr>
      <t>Telefone:</t>
    </r>
  </si>
  <si>
    <t>O Plano Distrital de Educação - PDE, regulamentado pela Lei Distrital n° 5.499/2015, de 14 de julho de 2015,  institui como meta 01 para a Educação Infantil a universalização da Pré-Escola (4 e 5 anos) até 2016 e a ampliação progressiva de Creche (0 a 3 anos) até o final do Decênio. Considerando a demanda reprimida existente a SEEDF estabelece parcerias com as Organizações da Sociedade Civil, por meio de Termos de Colaboração, para atendimento  da oferta de Educação Infantil gratuita a crianças de 4 (quatro) meses  a 3 (três) anos completos ou a completar até 31 de março do ano do ingresso (creche) e, em caráter excepcional, de acordo com a oportunidade e conveniência da Administração Pública, 4 (quatro) a 5 (cinco) anos completos ou a completar até 31 de março do ano do ingresso (pré-escola), em tempo integral de 10 horas diárias.</t>
  </si>
  <si>
    <t xml:space="preserve">B)Parâmetros a serem utilizados para a aferição do cumprimento das metas (Inciso 4º, Art 22 da Lei nº 13.019/2014) </t>
  </si>
  <si>
    <t xml:space="preserve"> Na execução da parceria, a OSC deve seguir os Indicadores de Qualidade da Educação Infantil (Distrito Federal, 2019), que é o instrumento para aferição da qualidade  dos serviços ofertados. </t>
  </si>
  <si>
    <t xml:space="preserve">Metas da Proposta de Plano de Trabalho </t>
  </si>
  <si>
    <t>Metas dos Indicadores de Qualidade da Educação Infantil (Distrito Federal, SEDF 2019)</t>
  </si>
  <si>
    <t>2. Formação e remuneração dos professores e demais profissionais da Educação Infantil</t>
  </si>
  <si>
    <t>3. Gestão das Instituições de Educação Infantil</t>
  </si>
  <si>
    <t>8. Infraestrutura</t>
  </si>
  <si>
    <t>4. Currículos, interações e práticas pedagógicas</t>
  </si>
  <si>
    <t>5. Interação com a família e comunidade</t>
  </si>
  <si>
    <t>6. Intersetorialidade</t>
  </si>
  <si>
    <t>7. Espaços, materiais e mobiliários</t>
  </si>
  <si>
    <t>3. Gestão das Instituições de Educação Infantil - Indicador 3.4</t>
  </si>
  <si>
    <t>3. Gestão das Instituições de Educação Infantil - Indicador 3.6</t>
  </si>
  <si>
    <t>META 1</t>
  </si>
  <si>
    <t>META 2</t>
  </si>
  <si>
    <t>Todas as Metas (exceto as Metas 1 e 6 do documento Indicador e o Indicador 8.1, no que couber)</t>
  </si>
  <si>
    <t>META 3</t>
  </si>
  <si>
    <t>META 4</t>
  </si>
  <si>
    <t>META 5</t>
  </si>
  <si>
    <t>META 6</t>
  </si>
  <si>
    <t>( ) Credenciamento ( ) Recredenciamento ( ) Em Recredenciamento</t>
  </si>
  <si>
    <t>VII. FORMA DE EXECUÇÃO DAS ATIVIDADES OU PROJETOS</t>
  </si>
  <si>
    <t>UNIDADE DE ATENDIMENTO</t>
  </si>
  <si>
    <t>Observação: A proposta de enturmação deve ser atualizada anualmente conforme demanda da SEEDF</t>
  </si>
  <si>
    <t>Dia:</t>
  </si>
  <si>
    <t>Horário:</t>
  </si>
  <si>
    <t>VIII - RECURSOS NECESSÁRIOS AO ALCANCE DAS METAS E DOS RESULTADOS ESPERADOS</t>
  </si>
  <si>
    <t>20 h</t>
  </si>
  <si>
    <t xml:space="preserve">Dia:
</t>
  </si>
  <si>
    <t>* Ressalva estabelecida pela Resolução nº 02/2020 do Conselho de Educação do Distrito Federal,  §3º do Artigo 187.</t>
  </si>
  <si>
    <t>Valor do Exercício Corrente</t>
  </si>
  <si>
    <t xml:space="preserve">IX - VALOR DE REPASSE </t>
  </si>
  <si>
    <r>
      <rPr>
        <b/>
        <sz val="11"/>
        <color indexed="51"/>
        <rFont val="Arial"/>
        <family val="2"/>
      </rPr>
      <t xml:space="preserve">Observação: </t>
    </r>
    <r>
      <rPr>
        <sz val="11"/>
        <color indexed="51"/>
        <rFont val="Arial"/>
        <family val="2"/>
      </rPr>
      <t>Observação: Este quadro deverá ser preenchido levando-se em conta o nº  de crianças informado no Quadro de Enturmação. Ressalte-se que  o nº de crianças atendidas poderá sofrer alterações no decorrer da parceria, em função da demanda da SEEDF. Ademais, é de responsabilidade da OSC a comunicação de vagas ociosas junto a SEEDF.</t>
    </r>
  </si>
  <si>
    <t>* Ressalva estabelecida pela Resolução nº 02/2020 do Conselho de Educação do Distrito Federal, §3º do Artigo 187.</t>
  </si>
  <si>
    <t>Lei  nº 7.713, de 1988 e posteriores regulamentações</t>
  </si>
  <si>
    <t>1 - A presente Proposta de Plano de Trabalho está vinculado ao cumprimento da Lei nº 13.019, de 31 de julho de 2014, ao Decreto nº 37.843, de 13 de dezembro de 2016, ao Ato Normativo Setorial vigente da SEEDF, Portaria nº 172, de 21 de maio de 2019 que institui os Indicadores de Qualidade da Educação Infantil e Portaria nº 798, de 16 de agosto de 2022 que institui as Diretrizes Pedagógicas e Operacionais para as Instituições Educacionais Parceiras que Ofertam Educação Infantil.</t>
  </si>
  <si>
    <t>2 - Em caso de aprovação da Proposta de Plano de Trabalho a Organização da Sociedade Civil - OSC deverá abrir conta no Banco de Brasília - BRB, específica e exclusiva da Unidade de Atendimento, para toda e qualquer movimentação de recursos recebidos, excetuando-se para a formalização de Termos Aditivos.</t>
  </si>
  <si>
    <t>6 -  É permitida a contratação de pessoa física ou pessoa jurídica para realização de serviços de manutenção preventiva e corretiva nas instalações físicas do prédio, ou de outros serviços necessários à realização, adequação e desenvolvimento de projetos pedagógicos, vedada a construção e ampliação dos próprios</t>
  </si>
  <si>
    <t>7 -O recurso disponibilizado para o transporte deverá ser utilizado somente com fins pedagógicos e/ou culturais.  Os documentos de Seguros e o adequado registro na ANTT, devem ser anexados aos atos de contratação.</t>
  </si>
  <si>
    <t>8 - Todas as folhas referentes a Poposta de  Plano de Trabalho devem ser rubricadas (com caneta de tinta azul) pelo Dirigente da Organização da Sociedade Civil - OSC ou seu procurador ou autenticadas eletronicamente, quando se tratar de processo eletrônico.</t>
  </si>
  <si>
    <t>9 - Para gastos com combustível e lubrificante automotivo, o veículo deve ser de propriedade da OSC. Impreterivelmente com documentação regularizada em atividades pertinentes ao objeto pactuado</t>
  </si>
  <si>
    <t>10- Para  pagamento de faturas de celular, a linha telefônica deverá ser de propriedade da OSC para fins pertinentes ao objeto pactuado</t>
  </si>
  <si>
    <t>11 - Caso haja prestação de contas na modalidade de execução financeira, a Instituição  deverá apresentar  para cada guia de recolhimento: contribuição, taxa, imposto ou benefício, a listagem de  funcionários, com a descrição de seus respectivos valores constitutivos e demais documentos probatórios de despesas</t>
  </si>
  <si>
    <t>12 -  Para toda e qualquer despesa realizada,  a OSC deverá realizar 03 (três) pesquisas de preço quando da aquisição de bens e serviços, sendo dispensado a apresentação de Certidão de Regularidade Fiscal dos Fornecedores. Esta documentação deve ser guardada pela OSC pelo prazo de 10 anos, para eventual comprovação de execução financeira.</t>
  </si>
  <si>
    <t>5 -  No item VII FORMA DE EXECUÇÃO DAS ATIVIDADES OU PROJETOS na letra "B" HORÁRIO DE REGENCIA E COORDENAÇÃO PEDAGÓGICA DOS PROFESSORES,  a coordenação dos professores deve obedecer o descrito na Convenção Coletiva de Trabalho vigente devidamente registrada nos órgãos competentes ou nos Acordos Individuais, anexados a esta Proposta de Plano de Trabalho, desde que estejam em conformidade com a legislação trabalhista.</t>
  </si>
  <si>
    <t>1- Atender gratuitamente o quantitativo de crianças estabelecido nessa Proposta de Plano de Trabalho em jornada de tempo integral de 10 (dez) horas diárias, visando o desenvolvimento integral dos aspectos físico, psicológico, linguístico, intelectual e social das crianças atendidas;</t>
  </si>
  <si>
    <t>2 - Desenvolver o Projeto Político Pedagógico da instituição educacional em consonância com o Currículo em Movimento do Distrito Federal - Educação Básica, as Diretrizes Nacionais para a Educação Infantil e as Diretrizes Pedagógicas e Operacionais para Instituições Educacionais Parceiras que ofertam Educação Infantil;</t>
  </si>
  <si>
    <t>3 - Cumprir integralmente o Calendário Escolar da Secretaria de Estado de Educação do Distrito Federal para as Instituições Educacionais Parceiras;</t>
  </si>
  <si>
    <t>4- Garantir a participação das famílias a fim de assegurar a sua integração com a comunidade escolar ampliando a troca de experiências no processo de desenvolvimento das crianças, assegurando seus direitos de aprendizagem;</t>
  </si>
  <si>
    <t>5 - Servir 5 (cinco) refeições diárias variadas e adequadas às faixas etárias, compreendendo: café da manhã, lanche matinal, almoço, lanche vespertino e jantar, conforme cardápio elaborado por profissional devidamente habilitado (nutricionista);</t>
  </si>
  <si>
    <t>6 - Utilizar os recursos financeiros repassados em despesas que sejam destinadas ao bom atendimento de qualidade às crianças;</t>
  </si>
  <si>
    <t>Secretário Escolar*</t>
  </si>
  <si>
    <t>Nutricionista 40 h</t>
  </si>
  <si>
    <t>XII - JUSTIFICATIVA</t>
  </si>
  <si>
    <t>XIII - DECLARAÇÃO</t>
  </si>
  <si>
    <t>XIV - APROVAÇÃO DO PODER PÚBLICO</t>
  </si>
  <si>
    <t>Ciente em     /     /</t>
  </si>
  <si>
    <t>V - POLÍTICA DA SEEDF A QUAL ESTA PROPOSTA DE PLANO DE TRABALHO ESTÁ ALINHADA</t>
  </si>
  <si>
    <t>Proposta de Plano de Trabalho - CEPI</t>
  </si>
  <si>
    <t>PROPOSTA DE PLANO DE TRABALHO - CEPI - TERMO DE COLABORAÇÃO</t>
  </si>
  <si>
    <t>em Centro de Educação da Primeira Infância, em jornada de tempo integral, de 10 (dez) horas diárias, das</t>
  </si>
  <si>
    <t>Bebês I - Sala 1</t>
  </si>
  <si>
    <t>Bebês II - Sala 2</t>
  </si>
  <si>
    <t>Crianças bem pequenas I - Sala 3</t>
  </si>
  <si>
    <t>Crianças bem pequenas I - Sala 4</t>
  </si>
  <si>
    <t>Crianças bem pequenas I - Sala 5</t>
  </si>
  <si>
    <t>Crianças bem pequenas II - Sala 6</t>
  </si>
  <si>
    <t>Crianças bem pequenas II - Sala 7</t>
  </si>
  <si>
    <t>Crianças bem pequenas II - Sala 8</t>
  </si>
  <si>
    <t>Crianças bem pequenas II - Sala 9</t>
  </si>
  <si>
    <t>Observação 1:</t>
  </si>
  <si>
    <t>Nas salas 1 e 2, destinadas ao Berçário, é permitido o atendimento de no mínimo 8 e no máximo 12 bebês;</t>
  </si>
  <si>
    <t>Observação 2:</t>
  </si>
  <si>
    <t>Nas salas 3 a 6, destinadas ao Maternal, é permitido o atendimento de no máximo 22 crianças;</t>
  </si>
  <si>
    <t>Observação 3:</t>
  </si>
  <si>
    <t>Nas salas 7 e 8 é permitido o atendimento de no máximo 24 crianças para turmas de Maternal e de no máximo 30, para turmas de 1º e 2º Períodos, quando for o caso;</t>
  </si>
  <si>
    <t>Observação 4:</t>
  </si>
  <si>
    <t>* Na sala (9) destinada à brinquedoteca fica autorizado o atendimento de no máximo 14 crianças, devendo também ser observadas a faixa etária e a relação adulto criança.</t>
  </si>
  <si>
    <t xml:space="preserve">UNIDADE DE ATENDIMENTO </t>
  </si>
  <si>
    <t>00/00/0000</t>
  </si>
  <si>
    <t>NOME DA OSC</t>
  </si>
  <si>
    <t>BRB - 070</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</si>
</sst>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d/m/yyyy"/>
    <numFmt numFmtId="171" formatCode="&quot;R$ &quot;#,##0.00"/>
    <numFmt numFmtId="172" formatCode="[$-416]dddd\,\ d&quot; de &quot;mmmm&quot; de &quot;yyyy"/>
    <numFmt numFmtId="173" formatCode="&quot;R$&quot;#,##0.00"/>
    <numFmt numFmtId="174" formatCode="&quot;Sim&quot;;&quot;Sim&quot;;&quot;Não&quot;"/>
    <numFmt numFmtId="175" formatCode="&quot;Verdadeiro&quot;;&quot;Verdadeiro&quot;;&quot;Falso&quot;"/>
    <numFmt numFmtId="176" formatCode="&quot;Ativado&quot;;&quot;Ativado&quot;;&quot;Desativado&quot;"/>
    <numFmt numFmtId="177" formatCode="[$€-2]\ #,##0.00_);[Red]\([$€-2]\ #,##0.00\)"/>
    <numFmt numFmtId="178" formatCode="00000"/>
    <numFmt numFmtId="179" formatCode="&quot;R$&quot;\ #,##0.00"/>
  </numFmts>
  <fonts count="95">
    <font>
      <sz val="11"/>
      <color rgb="FF000000"/>
      <name val="Calibri"/>
      <family val="2"/>
    </font>
    <font>
      <sz val="11"/>
      <color indexed="51"/>
      <name val="Calibri"/>
      <family val="2"/>
    </font>
    <font>
      <b/>
      <sz val="16"/>
      <name val="Arial"/>
      <family val="2"/>
    </font>
    <font>
      <sz val="10"/>
      <name val="Arial"/>
      <family val="2"/>
    </font>
    <font>
      <b/>
      <sz val="10"/>
      <name val="Arial"/>
      <family val="2"/>
    </font>
    <font>
      <b/>
      <sz val="14"/>
      <name val="Arial"/>
      <family val="2"/>
    </font>
    <font>
      <sz val="12"/>
      <name val="Arial"/>
      <family val="2"/>
    </font>
    <font>
      <b/>
      <sz val="11"/>
      <color indexed="51"/>
      <name val="Arial"/>
      <family val="2"/>
    </font>
    <font>
      <sz val="11"/>
      <color indexed="51"/>
      <name val="Arial"/>
      <family val="2"/>
    </font>
    <font>
      <b/>
      <sz val="11"/>
      <name val="Arial"/>
      <family val="2"/>
    </font>
    <font>
      <sz val="11"/>
      <name val="Arial"/>
      <family val="2"/>
    </font>
    <font>
      <b/>
      <sz val="12"/>
      <name val="Arial"/>
      <family val="2"/>
    </font>
    <font>
      <b/>
      <sz val="9"/>
      <name val="Arial"/>
      <family val="2"/>
    </font>
    <font>
      <sz val="9"/>
      <name val="Arial"/>
      <family val="2"/>
    </font>
    <font>
      <sz val="8"/>
      <name val="Arial"/>
      <family val="2"/>
    </font>
    <font>
      <sz val="11"/>
      <name val="Calibri"/>
      <family val="0"/>
    </font>
    <font>
      <sz val="11"/>
      <color indexed="23"/>
      <name val="Calibri"/>
      <family val="2"/>
    </font>
    <font>
      <sz val="11"/>
      <color indexed="9"/>
      <name val="Calibri"/>
      <family val="2"/>
    </font>
    <font>
      <b/>
      <sz val="11"/>
      <color indexed="44"/>
      <name val="Calibri"/>
      <family val="2"/>
    </font>
    <font>
      <b/>
      <sz val="11"/>
      <color indexed="23"/>
      <name val="Calibri"/>
      <family val="2"/>
    </font>
    <font>
      <sz val="11"/>
      <color indexed="44"/>
      <name val="Calibri"/>
      <family val="2"/>
    </font>
    <font>
      <sz val="11"/>
      <color indexed="54"/>
      <name val="Calibri"/>
      <family val="2"/>
    </font>
    <font>
      <u val="single"/>
      <sz val="11"/>
      <color indexed="31"/>
      <name val="Calibri"/>
      <family val="2"/>
    </font>
    <font>
      <u val="single"/>
      <sz val="11"/>
      <color indexed="12"/>
      <name val="Calibri"/>
      <family val="2"/>
    </font>
    <font>
      <sz val="11"/>
      <color indexed="52"/>
      <name val="Calibri"/>
      <family val="2"/>
    </font>
    <font>
      <sz val="11"/>
      <color indexed="12"/>
      <name val="Calibri"/>
      <family val="2"/>
    </font>
    <font>
      <b/>
      <sz val="11"/>
      <color indexed="55"/>
      <name val="Calibri"/>
      <family val="2"/>
    </font>
    <font>
      <sz val="11"/>
      <color indexed="45"/>
      <name val="Calibri"/>
      <family val="2"/>
    </font>
    <font>
      <i/>
      <sz val="11"/>
      <color indexed="1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51"/>
      <name val="Calibri"/>
      <family val="2"/>
    </font>
    <font>
      <sz val="12"/>
      <color indexed="51"/>
      <name val="Arial"/>
      <family val="2"/>
    </font>
    <font>
      <sz val="9"/>
      <color indexed="51"/>
      <name val="Arial"/>
      <family val="2"/>
    </font>
    <font>
      <b/>
      <sz val="18"/>
      <color indexed="51"/>
      <name val="Arial"/>
      <family val="2"/>
    </font>
    <font>
      <b/>
      <sz val="5"/>
      <color indexed="51"/>
      <name val="Arial"/>
      <family val="2"/>
    </font>
    <font>
      <sz val="8"/>
      <color indexed="51"/>
      <name val="Arial"/>
      <family val="2"/>
    </font>
    <font>
      <sz val="10"/>
      <color indexed="51"/>
      <name val="Arial"/>
      <family val="2"/>
    </font>
    <font>
      <b/>
      <sz val="10"/>
      <color indexed="51"/>
      <name val="Arial"/>
      <family val="2"/>
    </font>
    <font>
      <b/>
      <sz val="8"/>
      <color indexed="51"/>
      <name val="Arial"/>
      <family val="2"/>
    </font>
    <font>
      <b/>
      <sz val="9"/>
      <color indexed="51"/>
      <name val="Arial"/>
      <family val="2"/>
    </font>
    <font>
      <b/>
      <sz val="12"/>
      <color indexed="51"/>
      <name val="Arial"/>
      <family val="2"/>
    </font>
    <font>
      <sz val="11"/>
      <color indexed="55"/>
      <name val="Arial"/>
      <family val="2"/>
    </font>
    <font>
      <sz val="8"/>
      <color indexed="51"/>
      <name val="Calibri"/>
      <family val="2"/>
    </font>
    <font>
      <b/>
      <sz val="11"/>
      <color indexed="55"/>
      <name val="Arial"/>
      <family val="2"/>
    </font>
    <font>
      <b/>
      <sz val="8"/>
      <color indexed="55"/>
      <name val="Arial"/>
      <family val="2"/>
    </font>
    <font>
      <sz val="10"/>
      <color indexed="55"/>
      <name val="Arial"/>
      <family val="2"/>
    </font>
    <font>
      <b/>
      <sz val="12"/>
      <color indexed="55"/>
      <name val="Arial"/>
      <family val="2"/>
    </font>
    <font>
      <b/>
      <sz val="16"/>
      <color indexed="5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family val="2"/>
    </font>
    <font>
      <sz val="12"/>
      <color rgb="FF1A1A1A"/>
      <name val="Arial"/>
      <family val="2"/>
    </font>
    <font>
      <sz val="11"/>
      <color rgb="FF1A1A1A"/>
      <name val="Arial"/>
      <family val="2"/>
    </font>
    <font>
      <sz val="9"/>
      <color rgb="FF1A1A1A"/>
      <name val="Arial"/>
      <family val="2"/>
    </font>
    <font>
      <b/>
      <sz val="18"/>
      <color rgb="FF1A1A1A"/>
      <name val="Arial"/>
      <family val="2"/>
    </font>
    <font>
      <b/>
      <sz val="11"/>
      <color rgb="FF1A1A1A"/>
      <name val="Arial"/>
      <family val="2"/>
    </font>
    <font>
      <b/>
      <sz val="5"/>
      <color rgb="FF1A1A1A"/>
      <name val="Arial"/>
      <family val="2"/>
    </font>
    <font>
      <sz val="8"/>
      <color rgb="FF000000"/>
      <name val="Arial"/>
      <family val="2"/>
    </font>
    <font>
      <sz val="10"/>
      <color rgb="FF1A1A1A"/>
      <name val="Arial"/>
      <family val="2"/>
    </font>
    <font>
      <sz val="10"/>
      <color rgb="FF000000"/>
      <name val="Arial"/>
      <family val="2"/>
    </font>
    <font>
      <b/>
      <sz val="10"/>
      <color rgb="FF1A1A1A"/>
      <name val="Arial"/>
      <family val="2"/>
    </font>
    <font>
      <b/>
      <sz val="8"/>
      <color rgb="FF1A1A1A"/>
      <name val="Arial"/>
      <family val="2"/>
    </font>
    <font>
      <b/>
      <sz val="9"/>
      <color rgb="FF1A1A1A"/>
      <name val="Arial"/>
      <family val="2"/>
    </font>
    <font>
      <b/>
      <sz val="12"/>
      <color rgb="FF1A1A1A"/>
      <name val="Arial"/>
      <family val="2"/>
    </font>
    <font>
      <b/>
      <sz val="11"/>
      <color rgb="FF000000"/>
      <name val="Arial"/>
      <family val="2"/>
    </font>
    <font>
      <b/>
      <sz val="11"/>
      <color rgb="FF000000"/>
      <name val="Calibri"/>
      <family val="2"/>
    </font>
    <font>
      <sz val="8"/>
      <color rgb="FF1A1A1A"/>
      <name val="Arial"/>
      <family val="2"/>
    </font>
    <font>
      <sz val="11"/>
      <color rgb="FF333333"/>
      <name val="Arial"/>
      <family val="2"/>
    </font>
    <font>
      <sz val="8"/>
      <color rgb="FF000000"/>
      <name val="Calibri"/>
      <family val="2"/>
    </font>
    <font>
      <b/>
      <sz val="8"/>
      <color rgb="FF000000"/>
      <name val="Arial"/>
      <family val="2"/>
    </font>
    <font>
      <b/>
      <sz val="16"/>
      <color rgb="FF1A1A1A"/>
      <name val="Arial"/>
      <family val="2"/>
    </font>
    <font>
      <b/>
      <sz val="12"/>
      <color rgb="FF333333"/>
      <name val="Arial"/>
      <family val="2"/>
    </font>
    <font>
      <b/>
      <sz val="8"/>
      <color rgb="FF333333"/>
      <name val="Arial"/>
      <family val="2"/>
    </font>
    <font>
      <sz val="10"/>
      <color rgb="FF333333"/>
      <name val="Arial"/>
      <family val="2"/>
    </font>
    <font>
      <b/>
      <sz val="11"/>
      <color rgb="FF333333"/>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s>
  <borders count="1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border>
    <border>
      <left style="medium"/>
      <right/>
      <top style="medium"/>
      <bottom style="medium"/>
    </border>
    <border>
      <left style="medium"/>
      <right style="medium"/>
      <top style="medium"/>
      <bottom style="medium"/>
    </border>
    <border>
      <left style="medium">
        <color rgb="FF000000"/>
      </left>
      <right style="medium">
        <color rgb="FF000000"/>
      </right>
      <top style="medium">
        <color rgb="FF000000"/>
      </top>
      <bottom style="medium">
        <color rgb="FF000000"/>
      </bottom>
    </border>
    <border>
      <left/>
      <right/>
      <top style="medium">
        <color rgb="FF1A1A1A"/>
      </top>
      <bottom style="medium">
        <color rgb="FF1A1A1A"/>
      </bottom>
    </border>
    <border>
      <left style="medium"/>
      <right/>
      <top style="medium"/>
      <bottom/>
    </border>
    <border>
      <left/>
      <right/>
      <top style="medium"/>
      <bottom/>
    </border>
    <border>
      <left/>
      <right style="medium"/>
      <top style="medium"/>
      <bottom/>
    </border>
    <border>
      <left style="medium"/>
      <right style="medium"/>
      <top/>
      <bottom/>
    </border>
    <border>
      <left/>
      <right style="medium"/>
      <top/>
      <bottom/>
    </border>
    <border>
      <left style="medium"/>
      <right/>
      <top/>
      <bottom/>
    </border>
    <border>
      <left/>
      <right/>
      <top/>
      <bottom style="thin"/>
    </border>
    <border>
      <left/>
      <right style="medium"/>
      <top/>
      <bottom style="thin"/>
    </border>
    <border>
      <left style="medium"/>
      <right style="thin"/>
      <top style="medium"/>
      <bottom/>
    </border>
    <border>
      <left style="medium"/>
      <right style="thin"/>
      <top style="thin"/>
      <bottom style="thin"/>
    </border>
    <border>
      <left style="medium"/>
      <right style="thin"/>
      <top/>
      <bottom style="medium"/>
    </border>
    <border>
      <left style="medium"/>
      <right style="thin"/>
      <top/>
      <bottom style="thin"/>
    </border>
    <border>
      <left style="medium"/>
      <right style="thin"/>
      <top style="thin"/>
      <bottom style="medium"/>
    </border>
    <border>
      <left style="medium"/>
      <right style="medium"/>
      <top/>
      <bottom style="medium"/>
    </border>
    <border>
      <left>
        <color indexed="63"/>
      </left>
      <right/>
      <top>
        <color indexed="63"/>
      </top>
      <bottom style="thin">
        <color rgb="FF1A1A1A"/>
      </bottom>
    </border>
    <border>
      <left/>
      <right style="thin">
        <color rgb="FF1A1A1A"/>
      </right>
      <top>
        <color indexed="63"/>
      </top>
      <bottom style="thin">
        <color rgb="FF1A1A1A"/>
      </bottom>
    </border>
    <border>
      <left>
        <color indexed="63"/>
      </left>
      <right/>
      <top style="thin">
        <color rgb="FF1A1A1A"/>
      </top>
      <bottom/>
    </border>
    <border>
      <left/>
      <right style="thin">
        <color rgb="FF1A1A1A"/>
      </right>
      <top style="thin">
        <color rgb="FF1A1A1A"/>
      </top>
      <bottom/>
    </border>
    <border>
      <left/>
      <right style="thin">
        <color rgb="FF1A1A1A"/>
      </right>
      <top style="medium">
        <color rgb="FF1A1A1A"/>
      </top>
      <bottom style="medium">
        <color rgb="FF1A1A1A"/>
      </bottom>
    </border>
    <border>
      <left/>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bottom style="thin"/>
    </border>
    <border>
      <left style="thin"/>
      <right style="medium"/>
      <top style="thin"/>
      <bottom style="thin"/>
    </border>
    <border>
      <left style="thin"/>
      <right style="thin"/>
      <top style="thin"/>
      <bottom style="medium"/>
    </border>
    <border>
      <left style="thin"/>
      <right style="thin"/>
      <top/>
      <bottom style="medium"/>
    </border>
    <border>
      <left style="thin"/>
      <right style="medium"/>
      <top style="thin"/>
      <bottom style="medium"/>
    </border>
    <border>
      <left style="medium"/>
      <right style="thin"/>
      <top/>
      <bottom/>
    </border>
    <border>
      <left style="thin"/>
      <right>
        <color indexed="63"/>
      </right>
      <top>
        <color indexed="63"/>
      </top>
      <bottom/>
    </border>
    <border>
      <left/>
      <right style="medium"/>
      <top style="medium"/>
      <bottom style="medium"/>
    </border>
    <border>
      <left style="medium"/>
      <right style="thin"/>
      <top style="thin"/>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color rgb="FF1A1A1A"/>
      </left>
      <right style="thin">
        <color rgb="FF1A1A1A"/>
      </right>
      <top style="medium">
        <color rgb="FF1A1A1A"/>
      </top>
      <bottom style="medium"/>
    </border>
    <border>
      <left style="medium"/>
      <right style="medium"/>
      <top style="medium"/>
      <bottom/>
    </border>
    <border>
      <left style="medium"/>
      <right style="medium"/>
      <top style="thin">
        <color rgb="FF1A1A1A"/>
      </top>
      <bottom style="thin">
        <color rgb="FF1A1A1A"/>
      </bottom>
    </border>
    <border>
      <left style="medium"/>
      <right style="medium"/>
      <top style="thin">
        <color rgb="FF1A1A1A"/>
      </top>
      <bottom/>
    </border>
    <border>
      <left style="medium"/>
      <right style="medium"/>
      <top style="thin">
        <color rgb="FF1A1A1A"/>
      </top>
      <bottom style="medium"/>
    </border>
    <border>
      <left style="medium">
        <color rgb="FF1A1A1A"/>
      </left>
      <right style="thin">
        <color rgb="FF1A1A1A"/>
      </right>
      <top style="medium">
        <color rgb="FF1A1A1A"/>
      </top>
      <bottom style="medium">
        <color rgb="FF1A1A1A"/>
      </bottom>
    </border>
    <border>
      <left>
        <color indexed="63"/>
      </left>
      <right style="thin">
        <color rgb="FF1A1A1A"/>
      </right>
      <top style="medium">
        <color rgb="FF1A1A1A"/>
      </top>
      <bottom style="medium"/>
    </border>
    <border>
      <left style="medium"/>
      <right/>
      <top/>
      <bottom style="medium"/>
    </border>
    <border>
      <left/>
      <right style="medium"/>
      <top/>
      <bottom style="medium"/>
    </border>
    <border>
      <left style="medium"/>
      <right style="medium">
        <color rgb="FF000000"/>
      </right>
      <top style="medium">
        <color rgb="FF000000"/>
      </top>
      <bottom style="medium">
        <color rgb="FF000000"/>
      </bottom>
    </border>
    <border>
      <left/>
      <right style="thin">
        <color rgb="FF000000"/>
      </right>
      <top/>
      <bottom style="medium"/>
    </border>
    <border>
      <left style="thin">
        <color rgb="FF000000"/>
      </left>
      <right style="medium">
        <color rgb="FF000000"/>
      </right>
      <top style="thin">
        <color rgb="FF000000"/>
      </top>
      <bottom style="thin">
        <color rgb="FF000000"/>
      </bottom>
    </border>
    <border>
      <left style="thin"/>
      <right>
        <color indexed="63"/>
      </right>
      <top>
        <color indexed="63"/>
      </top>
      <bottom style="thin"/>
    </border>
    <border>
      <left/>
      <right/>
      <top style="thin"/>
      <bottom/>
    </border>
    <border>
      <left>
        <color indexed="63"/>
      </left>
      <right>
        <color indexed="63"/>
      </right>
      <top style="thin"/>
      <bottom style="medium"/>
    </border>
    <border>
      <left style="medium">
        <color rgb="FF1A1A1A"/>
      </left>
      <right/>
      <top style="medium">
        <color rgb="FF1A1A1A"/>
      </top>
      <bottom style="medium">
        <color rgb="FF1A1A1A"/>
      </bottom>
    </border>
    <border>
      <left>
        <color indexed="63"/>
      </left>
      <right style="medium"/>
      <top style="medium">
        <color rgb="FF1A1A1A"/>
      </top>
      <bottom style="medium">
        <color rgb="FF1A1A1A"/>
      </bottom>
    </border>
    <border>
      <left style="medium"/>
      <right/>
      <top style="thin">
        <color rgb="FF000000"/>
      </top>
      <bottom style="thin">
        <color rgb="FF000000"/>
      </bottom>
    </border>
    <border>
      <left/>
      <right style="medium"/>
      <top style="thin">
        <color rgb="FF000000"/>
      </top>
      <bottom style="thin">
        <color rgb="FF000000"/>
      </bottom>
    </border>
    <border>
      <left style="thin"/>
      <right>
        <color indexed="63"/>
      </right>
      <top style="thin"/>
      <bottom>
        <color indexed="63"/>
      </bottom>
    </border>
    <border>
      <left/>
      <right style="thin"/>
      <top style="thin"/>
      <bottom/>
    </border>
    <border>
      <left style="medium"/>
      <right/>
      <top style="thin"/>
      <bottom style="thin"/>
    </border>
    <border>
      <left/>
      <right style="medium"/>
      <top style="thin"/>
      <bottom style="thin"/>
    </border>
    <border>
      <left/>
      <right style="thin"/>
      <top/>
      <bottom style="medium"/>
    </border>
    <border>
      <left style="thin"/>
      <right/>
      <top style="thin"/>
      <bottom style="thin"/>
    </border>
    <border>
      <left/>
      <right/>
      <top style="thin"/>
      <bottom style="thin"/>
    </border>
    <border>
      <left style="thin"/>
      <right>
        <color indexed="63"/>
      </right>
      <top style="thin">
        <color rgb="FF000000"/>
      </top>
      <bottom style="thin">
        <color rgb="FF000000"/>
      </bottom>
    </border>
    <border>
      <left>
        <color indexed="63"/>
      </left>
      <right style="thin"/>
      <top style="thin">
        <color rgb="FF000000"/>
      </top>
      <bottom style="thin">
        <color rgb="FF000000"/>
      </bottom>
    </border>
    <border>
      <left style="thin"/>
      <right/>
      <top style="thin"/>
      <bottom style="medium"/>
    </border>
    <border>
      <left/>
      <right style="medium"/>
      <top style="thin"/>
      <bottom style="medium"/>
    </border>
    <border>
      <left style="medium">
        <color rgb="FF1A1A1A"/>
      </left>
      <right>
        <color indexed="63"/>
      </right>
      <top style="medium">
        <color rgb="FF1A1A1A"/>
      </top>
      <bottom style="medium"/>
    </border>
    <border>
      <left>
        <color indexed="63"/>
      </left>
      <right style="medium"/>
      <top style="medium">
        <color rgb="FF1A1A1A"/>
      </top>
      <bottom style="medium"/>
    </border>
    <border>
      <left/>
      <right style="thin"/>
      <top style="thin"/>
      <bottom style="medium"/>
    </border>
    <border>
      <left style="medium"/>
      <right style="medium"/>
      <top style="medium"/>
      <bottom style="thin"/>
    </border>
    <border>
      <left/>
      <right style="thin"/>
      <top style="thin"/>
      <bottom style="thin"/>
    </border>
    <border>
      <left style="medium"/>
      <right style="medium"/>
      <top style="medium"/>
      <bottom style="medium">
        <color rgb="FF1A1A1A"/>
      </bottom>
    </border>
    <border>
      <left style="medium"/>
      <right style="medium">
        <color rgb="FF1A1A1A"/>
      </right>
      <top style="medium"/>
      <bottom style="medium"/>
    </border>
    <border>
      <left style="medium">
        <color rgb="FF1A1A1A"/>
      </left>
      <right style="medium">
        <color rgb="FF1A1A1A"/>
      </right>
      <top style="medium"/>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color indexed="63"/>
      </left>
      <right style="medium"/>
      <top style="thin"/>
      <bottom>
        <color indexed="63"/>
      </bottom>
    </border>
    <border>
      <left style="medium"/>
      <right/>
      <top style="medium"/>
      <bottom style="thin">
        <color rgb="FF000000"/>
      </bottom>
    </border>
    <border>
      <left/>
      <right style="medium"/>
      <top style="medium"/>
      <bottom style="thin">
        <color rgb="FF000000"/>
      </bottom>
    </border>
    <border>
      <left style="medium"/>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color indexed="63"/>
      </left>
      <right style="medium"/>
      <top style="medium">
        <color rgb="FF000000"/>
      </top>
      <bottom style="medium">
        <color rgb="FF000000"/>
      </bottom>
    </border>
    <border>
      <left style="thin">
        <color rgb="FF1A1A1A"/>
      </left>
      <right/>
      <top/>
      <bottom/>
    </border>
    <border>
      <left style="thin">
        <color rgb="FF1A1A1A"/>
      </left>
      <right style="medium"/>
      <top/>
      <bottom/>
    </border>
    <border>
      <left style="medium"/>
      <right style="medium">
        <color rgb="FF1A1A1A"/>
      </right>
      <top style="medium">
        <color rgb="FF1A1A1A"/>
      </top>
      <bottom style="medium">
        <color rgb="FF1A1A1A"/>
      </bottom>
    </border>
    <border>
      <left style="medium">
        <color rgb="FF1A1A1A"/>
      </left>
      <right style="medium">
        <color rgb="FF1A1A1A"/>
      </right>
      <top style="medium">
        <color rgb="FF1A1A1A"/>
      </top>
      <bottom style="medium">
        <color rgb="FF1A1A1A"/>
      </bottom>
    </border>
    <border>
      <left style="thin">
        <color rgb="FF1A1A1A"/>
      </left>
      <right/>
      <top style="medium">
        <color rgb="FF1A1A1A"/>
      </top>
      <bottom style="medium">
        <color rgb="FF1A1A1A"/>
      </bottom>
    </border>
    <border>
      <left style="medium">
        <color rgb="FF1A1A1A"/>
      </left>
      <right style="medium"/>
      <top style="medium">
        <color rgb="FF1A1A1A"/>
      </top>
      <bottom style="medium">
        <color rgb="FF1A1A1A"/>
      </bottom>
    </border>
    <border>
      <left style="thin"/>
      <right>
        <color indexed="63"/>
      </right>
      <top>
        <color indexed="63"/>
      </top>
      <bottom style="medium"/>
    </border>
    <border>
      <left style="medium"/>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medium"/>
    </border>
    <border>
      <left style="medium">
        <color rgb="FF1A1A1A"/>
      </left>
      <right/>
      <top style="medium"/>
      <bottom style="medium"/>
    </border>
    <border>
      <left style="medium">
        <color rgb="FF1A1A1A"/>
      </left>
      <right style="medium"/>
      <top style="medium"/>
      <bottom style="medium"/>
    </border>
    <border>
      <left/>
      <right style="thin"/>
      <top>
        <color indexed="63"/>
      </top>
      <bottom style="thin"/>
    </border>
    <border>
      <left style="medium">
        <color rgb="FF1A1A1A"/>
      </left>
      <right/>
      <top>
        <color indexed="63"/>
      </top>
      <bottom style="thin">
        <color rgb="FF1A1A1A"/>
      </bottom>
    </border>
    <border>
      <left style="medium"/>
      <right style="medium">
        <color rgb="FF1A1A1A"/>
      </right>
      <top>
        <color indexed="63"/>
      </top>
      <bottom style="thin"/>
    </border>
    <border>
      <left style="medium"/>
      <right style="medium"/>
      <top>
        <color indexed="63"/>
      </top>
      <bottom style="thin"/>
    </border>
    <border>
      <left style="thin"/>
      <right style="thin"/>
      <top style="thin"/>
      <bottom/>
    </border>
    <border>
      <left style="medium">
        <color rgb="FF1A1A1A"/>
      </left>
      <right/>
      <top style="thin">
        <color rgb="FF1A1A1A"/>
      </top>
      <bottom/>
    </border>
    <border>
      <left style="medium"/>
      <right style="medium">
        <color rgb="FF1A1A1A"/>
      </right>
      <top style="thin"/>
      <bottom/>
    </border>
    <border>
      <left style="medium"/>
      <right style="medium"/>
      <top style="thin"/>
      <bottom/>
    </border>
    <border>
      <left style="thin"/>
      <right style="thin"/>
      <top>
        <color indexed="63"/>
      </top>
      <bottom style="medium">
        <color rgb="FF1A1A1A"/>
      </bottom>
    </border>
    <border>
      <left style="thin"/>
      <right style="thin"/>
      <top style="medium">
        <color rgb="FF1A1A1A"/>
      </top>
      <bottom style="medium">
        <color rgb="FF1A1A1A"/>
      </bottom>
    </border>
    <border>
      <left style="medium"/>
      <right style="medium"/>
      <top style="medium">
        <color rgb="FF1A1A1A"/>
      </top>
      <bottom style="medium">
        <color rgb="FF1A1A1A"/>
      </bottom>
    </border>
    <border>
      <left style="medium"/>
      <right/>
      <top style="medium">
        <color rgb="FF1A1A1A"/>
      </top>
      <bottom>
        <color indexed="63"/>
      </bottom>
    </border>
    <border>
      <left style="medium"/>
      <right>
        <color indexed="63"/>
      </right>
      <top>
        <color indexed="63"/>
      </top>
      <bottom style="medium">
        <color rgb="FF1A1A1A"/>
      </bottom>
    </border>
    <border>
      <left style="medium"/>
      <right style="medium">
        <color rgb="FF1A1A1A"/>
      </right>
      <top/>
      <bottom/>
    </border>
    <border>
      <left style="medium">
        <color rgb="FF1A1A1A"/>
      </left>
      <right style="medium">
        <color rgb="FF1A1A1A"/>
      </right>
      <top/>
      <bottom/>
    </border>
    <border>
      <left style="medium">
        <color rgb="FF1A1A1A"/>
      </left>
      <right/>
      <top/>
      <bottom/>
    </border>
    <border>
      <left>
        <color indexed="63"/>
      </left>
      <right>
        <color indexed="63"/>
      </right>
      <top>
        <color indexed="63"/>
      </top>
      <bottom style="medium">
        <color rgb="FF1A1A1A"/>
      </bottom>
    </border>
    <border>
      <left>
        <color indexed="63"/>
      </left>
      <right style="medium"/>
      <top>
        <color indexed="63"/>
      </top>
      <bottom style="medium">
        <color rgb="FF1A1A1A"/>
      </bottom>
    </border>
    <border>
      <left style="thin">
        <color rgb="FF1A1A1A"/>
      </left>
      <right style="thin">
        <color rgb="FF1A1A1A"/>
      </right>
      <top>
        <color indexed="63"/>
      </top>
      <bottom>
        <color indexed="63"/>
      </bottom>
    </border>
    <border>
      <left style="thin">
        <color rgb="FF1A1A1A"/>
      </left>
      <right style="thin">
        <color rgb="FF1A1A1A"/>
      </right>
      <top>
        <color indexed="63"/>
      </top>
      <bottom style="medium">
        <color rgb="FF1A1A1A"/>
      </bottom>
    </border>
    <border>
      <left style="thin">
        <color rgb="FF1A1A1A"/>
      </left>
      <right>
        <color indexed="63"/>
      </right>
      <top style="medium">
        <color rgb="FF1A1A1A"/>
      </top>
      <bottom>
        <color indexed="63"/>
      </bottom>
    </border>
    <border>
      <left>
        <color indexed="63"/>
      </left>
      <right style="medium"/>
      <top style="medium">
        <color rgb="FF1A1A1A"/>
      </top>
      <bottom>
        <color indexed="63"/>
      </bottom>
    </border>
    <border>
      <left>
        <color indexed="63"/>
      </left>
      <right style="thin">
        <color rgb="FF1A1A1A"/>
      </right>
      <top style="medium">
        <color rgb="FF1A1A1A"/>
      </top>
      <bottom>
        <color indexed="63"/>
      </bottom>
    </border>
    <border>
      <left>
        <color indexed="63"/>
      </left>
      <right style="thin">
        <color rgb="FF1A1A1A"/>
      </right>
      <top>
        <color indexed="63"/>
      </top>
      <bottom>
        <color indexed="63"/>
      </bottom>
    </border>
    <border>
      <left>
        <color indexed="63"/>
      </left>
      <right style="thin">
        <color rgb="FF1A1A1A"/>
      </right>
      <top>
        <color indexed="63"/>
      </top>
      <bottom style="medium">
        <color rgb="FF1A1A1A"/>
      </bottom>
    </border>
    <border>
      <left style="thin">
        <color rgb="FF000000"/>
      </left>
      <right/>
      <top style="thin">
        <color rgb="FF000000"/>
      </top>
      <bottom style="medium"/>
    </border>
    <border>
      <left>
        <color indexed="63"/>
      </left>
      <right/>
      <top style="thin">
        <color rgb="FF000000"/>
      </top>
      <bottom style="medium"/>
    </border>
    <border>
      <left style="medium"/>
      <right/>
      <top style="thin">
        <color rgb="FF000000"/>
      </top>
      <bottom/>
    </border>
    <border>
      <left style="medium"/>
      <right>
        <color indexed="63"/>
      </right>
      <top/>
      <bottom style="thin">
        <color rgb="FF000000"/>
      </bottom>
    </border>
    <border>
      <left>
        <color indexed="63"/>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color indexed="63"/>
      </right>
      <top style="thin">
        <color rgb="FF000000"/>
      </top>
      <bottom style="medium"/>
    </border>
    <border>
      <left>
        <color indexed="63"/>
      </left>
      <right style="thin"/>
      <top style="thin">
        <color rgb="FF000000"/>
      </top>
      <bottom style="medium"/>
    </border>
    <border>
      <left style="thin"/>
      <right>
        <color indexed="63"/>
      </right>
      <top style="medium"/>
      <bottom style="thin">
        <color rgb="FF000000"/>
      </bottom>
    </border>
    <border>
      <left>
        <color indexed="63"/>
      </left>
      <right style="thin"/>
      <top style="medium"/>
      <bottom style="thin">
        <color rgb="FF000000"/>
      </bottom>
    </border>
    <border>
      <left>
        <color indexed="63"/>
      </left>
      <right/>
      <top style="medium"/>
      <bottom style="thin">
        <color rgb="FF000000"/>
      </bottom>
    </border>
    <border>
      <left style="medium"/>
      <right>
        <color indexed="63"/>
      </right>
      <top style="thin">
        <color rgb="FF333333"/>
      </top>
      <bottom>
        <color indexed="63"/>
      </bottom>
    </border>
    <border>
      <left>
        <color indexed="63"/>
      </left>
      <right style="medium"/>
      <top style="thin">
        <color rgb="FF33333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1" fillId="32" borderId="0" applyNumberFormat="0" applyBorder="0" applyAlignment="0" applyProtection="0"/>
    <xf numFmtId="0" fontId="62" fillId="21" borderId="5" applyNumberFormat="0" applyAlignment="0" applyProtection="0"/>
    <xf numFmtId="41"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43" fontId="0" fillId="0" borderId="0" applyFont="0" applyFill="0" applyBorder="0" applyAlignment="0" applyProtection="0"/>
  </cellStyleXfs>
  <cellXfs count="921">
    <xf numFmtId="0" fontId="0" fillId="0" borderId="0" xfId="0" applyAlignment="1">
      <alignment/>
    </xf>
    <xf numFmtId="0" fontId="9" fillId="33" borderId="0" xfId="0" applyFont="1" applyFill="1" applyAlignment="1" applyProtection="1">
      <alignment vertical="center"/>
      <protection hidden="1"/>
    </xf>
    <xf numFmtId="0" fontId="70" fillId="0" borderId="0" xfId="0" applyFont="1" applyAlignment="1" applyProtection="1">
      <alignment/>
      <protection hidden="1"/>
    </xf>
    <xf numFmtId="0" fontId="71" fillId="33" borderId="0" xfId="0" applyFont="1" applyFill="1" applyAlignment="1" applyProtection="1">
      <alignment/>
      <protection hidden="1"/>
    </xf>
    <xf numFmtId="0" fontId="0" fillId="33" borderId="0" xfId="0" applyFill="1" applyAlignment="1" applyProtection="1">
      <alignment/>
      <protection hidden="1"/>
    </xf>
    <xf numFmtId="171" fontId="71" fillId="33" borderId="0" xfId="0" applyNumberFormat="1" applyFont="1" applyFill="1" applyAlignment="1" applyProtection="1">
      <alignment/>
      <protection hidden="1"/>
    </xf>
    <xf numFmtId="171" fontId="72" fillId="33" borderId="0" xfId="0" applyNumberFormat="1" applyFont="1" applyFill="1" applyAlignment="1" applyProtection="1">
      <alignment/>
      <protection hidden="1"/>
    </xf>
    <xf numFmtId="0" fontId="0" fillId="0" borderId="0" xfId="0" applyAlignment="1" applyProtection="1">
      <alignment/>
      <protection hidden="1"/>
    </xf>
    <xf numFmtId="0" fontId="73" fillId="0" borderId="0" xfId="0" applyFont="1" applyAlignment="1" applyProtection="1">
      <alignment/>
      <protection hidden="1"/>
    </xf>
    <xf numFmtId="0" fontId="73" fillId="33" borderId="0" xfId="0" applyFont="1" applyFill="1" applyAlignment="1" applyProtection="1">
      <alignment/>
      <protection hidden="1"/>
    </xf>
    <xf numFmtId="0" fontId="72" fillId="33" borderId="0" xfId="0" applyFont="1" applyFill="1" applyAlignment="1" applyProtection="1">
      <alignment/>
      <protection hidden="1"/>
    </xf>
    <xf numFmtId="170" fontId="72" fillId="0" borderId="0" xfId="0" applyNumberFormat="1" applyFont="1" applyAlignment="1" applyProtection="1">
      <alignment/>
      <protection hidden="1"/>
    </xf>
    <xf numFmtId="10" fontId="0" fillId="0" borderId="0" xfId="0" applyNumberFormat="1" applyAlignment="1" applyProtection="1">
      <alignment/>
      <protection hidden="1"/>
    </xf>
    <xf numFmtId="0" fontId="72" fillId="0" borderId="0" xfId="0" applyFont="1" applyAlignment="1" applyProtection="1">
      <alignment/>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center" vertical="center" wrapText="1"/>
      <protection hidden="1"/>
    </xf>
    <xf numFmtId="0" fontId="9" fillId="0" borderId="0" xfId="0" applyFont="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horizontal="center" vertical="center"/>
      <protection hidden="1"/>
    </xf>
    <xf numFmtId="0" fontId="74" fillId="0" borderId="0" xfId="0" applyFont="1" applyAlignment="1" applyProtection="1">
      <alignment horizontal="center" vertical="center" wrapText="1"/>
      <protection hidden="1"/>
    </xf>
    <xf numFmtId="0" fontId="75" fillId="0" borderId="0" xfId="0" applyFont="1" applyAlignment="1" applyProtection="1">
      <alignment vertical="distributed" wrapText="1"/>
      <protection hidden="1"/>
    </xf>
    <xf numFmtId="10" fontId="76" fillId="0" borderId="0" xfId="0" applyNumberFormat="1" applyFont="1" applyAlignment="1" applyProtection="1">
      <alignment vertical="center"/>
      <protection hidden="1"/>
    </xf>
    <xf numFmtId="0" fontId="72" fillId="0" borderId="0" xfId="0" applyFont="1" applyAlignment="1" applyProtection="1">
      <alignment vertical="center" wrapText="1"/>
      <protection hidden="1"/>
    </xf>
    <xf numFmtId="0" fontId="77" fillId="0" borderId="0" xfId="0" applyFont="1" applyAlignment="1" applyProtection="1">
      <alignment horizontal="center" vertical="distributed" textRotation="89" wrapText="1"/>
      <protection hidden="1"/>
    </xf>
    <xf numFmtId="4" fontId="72" fillId="33" borderId="0" xfId="0" applyNumberFormat="1" applyFont="1" applyFill="1" applyAlignment="1" applyProtection="1">
      <alignment horizontal="center"/>
      <protection hidden="1"/>
    </xf>
    <xf numFmtId="171" fontId="72" fillId="33" borderId="0" xfId="0" applyNumberFormat="1" applyFont="1" applyFill="1" applyAlignment="1" applyProtection="1">
      <alignment horizontal="center"/>
      <protection hidden="1"/>
    </xf>
    <xf numFmtId="171" fontId="78" fillId="33" borderId="0" xfId="0" applyNumberFormat="1" applyFont="1" applyFill="1" applyAlignment="1" applyProtection="1">
      <alignment vertical="center" textRotation="90"/>
      <protection hidden="1"/>
    </xf>
    <xf numFmtId="0" fontId="78" fillId="33" borderId="0" xfId="0" applyFont="1" applyFill="1" applyAlignment="1" applyProtection="1">
      <alignment vertical="center" textRotation="90"/>
      <protection hidden="1"/>
    </xf>
    <xf numFmtId="4" fontId="78" fillId="33" borderId="0" xfId="0" applyNumberFormat="1" applyFont="1" applyFill="1" applyAlignment="1">
      <alignment/>
    </xf>
    <xf numFmtId="4" fontId="79" fillId="0" borderId="0" xfId="0" applyNumberFormat="1" applyFont="1" applyAlignment="1">
      <alignment/>
    </xf>
    <xf numFmtId="171" fontId="78" fillId="33" borderId="0" xfId="0" applyNumberFormat="1" applyFont="1" applyFill="1" applyAlignment="1">
      <alignment/>
    </xf>
    <xf numFmtId="0" fontId="0" fillId="0" borderId="0" xfId="0" applyAlignment="1" applyProtection="1">
      <alignment/>
      <protection hidden="1"/>
    </xf>
    <xf numFmtId="3" fontId="80" fillId="0" borderId="0" xfId="0" applyNumberFormat="1" applyFont="1" applyAlignment="1" applyProtection="1">
      <alignment vertical="center" wrapText="1"/>
      <protection hidden="1"/>
    </xf>
    <xf numFmtId="4" fontId="80" fillId="0" borderId="0" xfId="0" applyNumberFormat="1" applyFont="1" applyAlignment="1">
      <alignment horizontal="center"/>
    </xf>
    <xf numFmtId="4" fontId="0" fillId="0" borderId="0" xfId="0" applyNumberFormat="1" applyAlignment="1" applyProtection="1">
      <alignment/>
      <protection hidden="1" locked="0"/>
    </xf>
    <xf numFmtId="0" fontId="11" fillId="0" borderId="0" xfId="0" applyFont="1" applyAlignment="1" applyProtection="1">
      <alignment vertical="center"/>
      <protection hidden="1"/>
    </xf>
    <xf numFmtId="3" fontId="81" fillId="0" borderId="0" xfId="0" applyNumberFormat="1" applyFont="1" applyAlignment="1" applyProtection="1">
      <alignment vertical="center" wrapText="1"/>
      <protection hidden="1"/>
    </xf>
    <xf numFmtId="0" fontId="0" fillId="0" borderId="0" xfId="0" applyAlignment="1" applyProtection="1">
      <alignment/>
      <protection hidden="1"/>
    </xf>
    <xf numFmtId="0" fontId="0" fillId="0" borderId="10" xfId="0" applyBorder="1" applyAlignment="1" applyProtection="1">
      <alignment/>
      <protection hidden="1"/>
    </xf>
    <xf numFmtId="3" fontId="82" fillId="0" borderId="0" xfId="0" applyNumberFormat="1" applyFont="1" applyAlignment="1" applyProtection="1">
      <alignment vertical="center" wrapText="1"/>
      <protection hidden="1"/>
    </xf>
    <xf numFmtId="0" fontId="5" fillId="0" borderId="0" xfId="0" applyFont="1" applyAlignment="1" applyProtection="1">
      <alignment horizontal="center"/>
      <protection hidden="1"/>
    </xf>
    <xf numFmtId="0" fontId="83" fillId="0" borderId="0" xfId="0" applyFont="1" applyAlignment="1" applyProtection="1">
      <alignment vertical="center"/>
      <protection hidden="1"/>
    </xf>
    <xf numFmtId="0" fontId="0" fillId="0" borderId="0" xfId="0" applyBorder="1" applyAlignment="1" applyProtection="1">
      <alignment/>
      <protection hidden="1"/>
    </xf>
    <xf numFmtId="14" fontId="5" fillId="34" borderId="0" xfId="0" applyNumberFormat="1" applyFont="1" applyFill="1" applyBorder="1" applyAlignment="1" applyProtection="1">
      <alignment horizontal="center" vertical="center" wrapText="1"/>
      <protection hidden="1" locked="0"/>
    </xf>
    <xf numFmtId="14" fontId="2" fillId="34" borderId="0" xfId="0" applyNumberFormat="1" applyFont="1" applyFill="1" applyBorder="1" applyAlignment="1" applyProtection="1">
      <alignment horizontal="center" vertical="center" wrapText="1"/>
      <protection hidden="1" locked="0"/>
    </xf>
    <xf numFmtId="0" fontId="2" fillId="0" borderId="0" xfId="0" applyFont="1" applyAlignment="1" applyProtection="1">
      <alignment horizontal="center" vertical="center" wrapText="1"/>
      <protection hidden="1" locked="0"/>
    </xf>
    <xf numFmtId="0" fontId="0" fillId="0" borderId="0" xfId="0" applyAlignment="1" applyProtection="1">
      <alignment/>
      <protection hidden="1" locked="0"/>
    </xf>
    <xf numFmtId="0" fontId="0" fillId="35" borderId="0" xfId="0" applyFill="1" applyAlignment="1" applyProtection="1">
      <alignment/>
      <protection hidden="1"/>
    </xf>
    <xf numFmtId="0" fontId="0" fillId="35" borderId="0" xfId="0" applyFill="1" applyAlignment="1" applyProtection="1">
      <alignment/>
      <protection hidden="1"/>
    </xf>
    <xf numFmtId="0" fontId="80" fillId="34" borderId="0" xfId="0" applyFont="1" applyFill="1" applyBorder="1" applyAlignment="1" applyProtection="1">
      <alignment horizontal="center"/>
      <protection hidden="1" locked="0"/>
    </xf>
    <xf numFmtId="0" fontId="7" fillId="36" borderId="11" xfId="0" applyFont="1" applyFill="1" applyBorder="1" applyAlignment="1" applyProtection="1">
      <alignment horizontal="center"/>
      <protection hidden="1" locked="0"/>
    </xf>
    <xf numFmtId="0" fontId="84" fillId="36" borderId="12" xfId="0" applyFont="1" applyFill="1" applyBorder="1" applyAlignment="1" applyProtection="1">
      <alignment vertical="center"/>
      <protection hidden="1" locked="0"/>
    </xf>
    <xf numFmtId="0" fontId="75" fillId="37" borderId="13" xfId="0" applyFont="1" applyFill="1" applyBorder="1" applyAlignment="1">
      <alignment vertical="center"/>
    </xf>
    <xf numFmtId="0" fontId="75" fillId="37" borderId="13" xfId="0" applyFont="1" applyFill="1" applyBorder="1" applyAlignment="1">
      <alignment horizontal="center" vertical="center"/>
    </xf>
    <xf numFmtId="0" fontId="9" fillId="37" borderId="13" xfId="0" applyFont="1" applyFill="1" applyBorder="1" applyAlignment="1">
      <alignment horizontal="center" vertical="center"/>
    </xf>
    <xf numFmtId="0" fontId="75" fillId="37" borderId="13" xfId="0" applyFont="1" applyFill="1" applyBorder="1" applyAlignment="1">
      <alignment horizontal="center"/>
    </xf>
    <xf numFmtId="0" fontId="72" fillId="37" borderId="13" xfId="0" applyFont="1" applyFill="1" applyBorder="1" applyAlignment="1">
      <alignment vertical="center"/>
    </xf>
    <xf numFmtId="0" fontId="9" fillId="38" borderId="13" xfId="0" applyFont="1" applyFill="1" applyBorder="1" applyAlignment="1">
      <alignment vertical="center"/>
    </xf>
    <xf numFmtId="0" fontId="9" fillId="36" borderId="12" xfId="0" applyFont="1" applyFill="1" applyBorder="1" applyAlignment="1" applyProtection="1">
      <alignment vertical="center"/>
      <protection hidden="1" locked="0"/>
    </xf>
    <xf numFmtId="0" fontId="9" fillId="34" borderId="11" xfId="0" applyFont="1" applyFill="1" applyBorder="1" applyAlignment="1" applyProtection="1">
      <alignment vertical="center"/>
      <protection hidden="1" locked="0"/>
    </xf>
    <xf numFmtId="0" fontId="9" fillId="39" borderId="11" xfId="0" applyFont="1" applyFill="1" applyBorder="1" applyAlignment="1" applyProtection="1">
      <alignment horizontal="center" vertical="center"/>
      <protection hidden="1" locked="0"/>
    </xf>
    <xf numFmtId="170" fontId="72" fillId="36" borderId="14" xfId="0" applyNumberFormat="1" applyFont="1" applyFill="1" applyBorder="1" applyAlignment="1" applyProtection="1">
      <alignment vertical="center" wrapText="1"/>
      <protection hidden="1" locked="0"/>
    </xf>
    <xf numFmtId="0" fontId="83" fillId="36" borderId="15" xfId="0" applyFont="1" applyFill="1" applyBorder="1" applyAlignment="1" applyProtection="1">
      <alignment/>
      <protection hidden="1" locked="0"/>
    </xf>
    <xf numFmtId="0" fontId="83" fillId="36" borderId="16" xfId="0" applyFont="1" applyFill="1" applyBorder="1" applyAlignment="1" applyProtection="1">
      <alignment/>
      <protection hidden="1" locked="0"/>
    </xf>
    <xf numFmtId="0" fontId="83" fillId="36" borderId="17" xfId="0" applyFont="1" applyFill="1" applyBorder="1" applyAlignment="1" applyProtection="1">
      <alignment/>
      <protection hidden="1" locked="0"/>
    </xf>
    <xf numFmtId="0" fontId="72" fillId="36" borderId="18" xfId="0" applyFont="1" applyFill="1" applyBorder="1" applyAlignment="1" applyProtection="1">
      <alignment/>
      <protection hidden="1" locked="0"/>
    </xf>
    <xf numFmtId="0" fontId="70" fillId="34" borderId="19" xfId="0" applyFont="1" applyFill="1" applyBorder="1" applyAlignment="1" applyProtection="1">
      <alignment horizontal="left"/>
      <protection hidden="1" locked="0"/>
    </xf>
    <xf numFmtId="0" fontId="72" fillId="36" borderId="20" xfId="0" applyFont="1" applyFill="1" applyBorder="1" applyAlignment="1" applyProtection="1">
      <alignment wrapText="1"/>
      <protection hidden="1" locked="0"/>
    </xf>
    <xf numFmtId="0" fontId="72" fillId="36" borderId="21" xfId="0" applyFont="1" applyFill="1" applyBorder="1" applyAlignment="1" applyProtection="1">
      <alignment wrapText="1"/>
      <protection hidden="1" locked="0"/>
    </xf>
    <xf numFmtId="0" fontId="72" fillId="36" borderId="22" xfId="0" applyFont="1" applyFill="1" applyBorder="1" applyAlignment="1" applyProtection="1">
      <alignment wrapText="1"/>
      <protection hidden="1" locked="0"/>
    </xf>
    <xf numFmtId="0" fontId="75" fillId="34" borderId="0" xfId="0" applyFont="1" applyFill="1" applyBorder="1" applyAlignment="1" applyProtection="1">
      <alignment horizontal="left" vertical="center" wrapText="1"/>
      <protection hidden="1"/>
    </xf>
    <xf numFmtId="0" fontId="75" fillId="34" borderId="19" xfId="0" applyFont="1" applyFill="1" applyBorder="1" applyAlignment="1" applyProtection="1">
      <alignment horizontal="left" vertical="center" wrapText="1"/>
      <protection hidden="1"/>
    </xf>
    <xf numFmtId="0" fontId="0" fillId="34" borderId="0" xfId="0" applyFill="1" applyBorder="1" applyAlignment="1" applyProtection="1">
      <alignment/>
      <protection hidden="1"/>
    </xf>
    <xf numFmtId="0" fontId="75" fillId="34" borderId="0" xfId="0" applyFont="1" applyFill="1" applyBorder="1" applyAlignment="1" applyProtection="1">
      <alignment vertical="center" wrapText="1"/>
      <protection hidden="1"/>
    </xf>
    <xf numFmtId="0" fontId="80" fillId="34" borderId="12" xfId="0" applyFont="1" applyFill="1" applyBorder="1" applyAlignment="1" applyProtection="1">
      <alignment horizontal="center" vertical="center"/>
      <protection hidden="1"/>
    </xf>
    <xf numFmtId="0" fontId="85" fillId="34" borderId="12" xfId="0" applyFont="1" applyFill="1" applyBorder="1" applyAlignment="1" applyProtection="1">
      <alignment horizontal="center" vertical="center"/>
      <protection hidden="1"/>
    </xf>
    <xf numFmtId="0" fontId="73" fillId="34" borderId="23" xfId="0" applyFont="1" applyFill="1" applyBorder="1" applyAlignment="1" applyProtection="1">
      <alignment horizontal="center" vertical="center" wrapText="1"/>
      <protection hidden="1"/>
    </xf>
    <xf numFmtId="0" fontId="73" fillId="34" borderId="24" xfId="0" applyFont="1" applyFill="1" applyBorder="1" applyAlignment="1" applyProtection="1">
      <alignment horizontal="center" vertical="center" wrapText="1"/>
      <protection hidden="1"/>
    </xf>
    <xf numFmtId="0" fontId="73" fillId="34" borderId="25" xfId="0" applyFont="1" applyFill="1" applyBorder="1" applyAlignment="1" applyProtection="1">
      <alignment horizontal="center" vertical="center" wrapText="1"/>
      <protection hidden="1"/>
    </xf>
    <xf numFmtId="0" fontId="80" fillId="34" borderId="12" xfId="0" applyFont="1" applyFill="1" applyBorder="1" applyAlignment="1" applyProtection="1">
      <alignment horizontal="center"/>
      <protection hidden="1"/>
    </xf>
    <xf numFmtId="0" fontId="85" fillId="34" borderId="12" xfId="0" applyFont="1" applyFill="1" applyBorder="1" applyAlignment="1" applyProtection="1">
      <alignment horizontal="center"/>
      <protection hidden="1"/>
    </xf>
    <xf numFmtId="0" fontId="73" fillId="34" borderId="26" xfId="0" applyFont="1" applyFill="1" applyBorder="1" applyAlignment="1" applyProtection="1">
      <alignment horizontal="center" vertical="center" wrapText="1"/>
      <protection hidden="1"/>
    </xf>
    <xf numFmtId="0" fontId="73" fillId="34" borderId="27" xfId="0" applyFont="1" applyFill="1" applyBorder="1" applyAlignment="1" applyProtection="1">
      <alignment horizontal="center" vertical="center" wrapText="1"/>
      <protection hidden="1"/>
    </xf>
    <xf numFmtId="0" fontId="83" fillId="36" borderId="12" xfId="0" applyFont="1" applyFill="1" applyBorder="1" applyAlignment="1" applyProtection="1">
      <alignment horizontal="center" vertical="center"/>
      <protection locked="0"/>
    </xf>
    <xf numFmtId="0" fontId="83" fillId="36" borderId="0" xfId="0" applyFont="1" applyFill="1" applyBorder="1" applyAlignment="1" applyProtection="1">
      <alignment vertical="center"/>
      <protection hidden="1"/>
    </xf>
    <xf numFmtId="0" fontId="75" fillId="34" borderId="28" xfId="0" applyFont="1" applyFill="1" applyBorder="1" applyAlignment="1" applyProtection="1">
      <alignment horizontal="center" vertical="center" wrapText="1"/>
      <protection hidden="1" locked="0"/>
    </xf>
    <xf numFmtId="0" fontId="75" fillId="34" borderId="12" xfId="0" applyFont="1" applyFill="1" applyBorder="1" applyAlignment="1" applyProtection="1">
      <alignment horizontal="center" vertical="center"/>
      <protection hidden="1"/>
    </xf>
    <xf numFmtId="14" fontId="75" fillId="34" borderId="18" xfId="0" applyNumberFormat="1" applyFont="1" applyFill="1" applyBorder="1" applyAlignment="1" applyProtection="1">
      <alignment horizontal="center" vertical="center" wrapText="1"/>
      <protection hidden="1" locked="0"/>
    </xf>
    <xf numFmtId="0" fontId="75" fillId="34" borderId="29" xfId="0" applyFont="1" applyFill="1" applyBorder="1" applyAlignment="1" applyProtection="1">
      <alignment horizontal="center" vertical="center"/>
      <protection hidden="1"/>
    </xf>
    <xf numFmtId="173" fontId="72" fillId="34" borderId="30" xfId="0" applyNumberFormat="1" applyFont="1" applyFill="1" applyBorder="1" applyAlignment="1">
      <alignment horizontal="center" vertical="center"/>
    </xf>
    <xf numFmtId="0" fontId="75" fillId="34" borderId="18" xfId="0" applyFont="1" applyFill="1" applyBorder="1" applyAlignment="1" applyProtection="1">
      <alignment horizontal="center" vertical="center" wrapText="1"/>
      <protection hidden="1" locked="0"/>
    </xf>
    <xf numFmtId="0" fontId="75" fillId="34" borderId="31" xfId="0" applyFont="1" applyFill="1" applyBorder="1" applyAlignment="1" applyProtection="1">
      <alignment horizontal="center" vertical="center"/>
      <protection hidden="1"/>
    </xf>
    <xf numFmtId="173" fontId="72" fillId="34" borderId="32" xfId="0" applyNumberFormat="1" applyFont="1" applyFill="1" applyBorder="1" applyAlignment="1">
      <alignment horizontal="center" vertical="center"/>
    </xf>
    <xf numFmtId="14" fontId="75" fillId="34" borderId="28" xfId="0" applyNumberFormat="1" applyFont="1" applyFill="1" applyBorder="1" applyAlignment="1" applyProtection="1">
      <alignment horizontal="center" vertical="center" wrapText="1"/>
      <protection hidden="1" locked="0"/>
    </xf>
    <xf numFmtId="0" fontId="75" fillId="34" borderId="14" xfId="0" applyFont="1" applyFill="1" applyBorder="1" applyAlignment="1" applyProtection="1">
      <alignment horizontal="center" vertical="center"/>
      <protection hidden="1"/>
    </xf>
    <xf numFmtId="173" fontId="75" fillId="34" borderId="33" xfId="0" applyNumberFormat="1" applyFont="1" applyFill="1" applyBorder="1" applyAlignment="1">
      <alignment horizontal="center" vertical="center"/>
    </xf>
    <xf numFmtId="0" fontId="80" fillId="34" borderId="34" xfId="0" applyFont="1" applyFill="1" applyBorder="1" applyAlignment="1" applyProtection="1">
      <alignment horizontal="center" vertical="center"/>
      <protection hidden="1"/>
    </xf>
    <xf numFmtId="0" fontId="80" fillId="36" borderId="12" xfId="0" applyFont="1" applyFill="1" applyBorder="1" applyAlignment="1" applyProtection="1">
      <alignment horizontal="center" vertical="center" wrapText="1"/>
      <protection hidden="1"/>
    </xf>
    <xf numFmtId="0" fontId="80" fillId="36" borderId="34" xfId="0" applyFont="1" applyFill="1" applyBorder="1" applyAlignment="1" applyProtection="1">
      <alignment horizontal="center" vertical="center" wrapText="1"/>
      <protection hidden="1"/>
    </xf>
    <xf numFmtId="0" fontId="80" fillId="34" borderId="12" xfId="0" applyFont="1" applyFill="1" applyBorder="1" applyAlignment="1" applyProtection="1">
      <alignment horizontal="center" vertical="center" wrapText="1"/>
      <protection hidden="1"/>
    </xf>
    <xf numFmtId="3" fontId="86" fillId="34" borderId="35" xfId="0" applyNumberFormat="1" applyFont="1" applyFill="1" applyBorder="1" applyAlignment="1">
      <alignment horizontal="center" vertical="center" wrapText="1"/>
    </xf>
    <xf numFmtId="3" fontId="86" fillId="34" borderId="36" xfId="0" applyNumberFormat="1" applyFont="1" applyFill="1" applyBorder="1" applyAlignment="1" applyProtection="1">
      <alignment horizontal="center" vertical="center" wrapText="1"/>
      <protection hidden="1"/>
    </xf>
    <xf numFmtId="173" fontId="3" fillId="36" borderId="36" xfId="0" applyNumberFormat="1" applyFont="1" applyFill="1" applyBorder="1" applyAlignment="1" applyProtection="1">
      <alignment horizontal="right" vertical="center" wrapText="1"/>
      <protection/>
    </xf>
    <xf numFmtId="173" fontId="78" fillId="36" borderId="36" xfId="0" applyNumberFormat="1" applyFont="1" applyFill="1" applyBorder="1" applyAlignment="1" applyProtection="1">
      <alignment horizontal="right" vertical="center"/>
      <protection/>
    </xf>
    <xf numFmtId="173" fontId="79" fillId="34" borderId="37" xfId="0" applyNumberFormat="1" applyFont="1" applyFill="1" applyBorder="1" applyAlignment="1" applyProtection="1">
      <alignment vertical="center"/>
      <protection hidden="1"/>
    </xf>
    <xf numFmtId="3" fontId="86" fillId="34" borderId="24" xfId="0" applyNumberFormat="1" applyFont="1" applyFill="1" applyBorder="1" applyAlignment="1">
      <alignment horizontal="center" vertical="center" wrapText="1"/>
    </xf>
    <xf numFmtId="3" fontId="86" fillId="34" borderId="38" xfId="0" applyNumberFormat="1" applyFont="1" applyFill="1" applyBorder="1" applyAlignment="1" applyProtection="1">
      <alignment horizontal="center" vertical="center" wrapText="1"/>
      <protection hidden="1"/>
    </xf>
    <xf numFmtId="173" fontId="3" fillId="36" borderId="39" xfId="0" applyNumberFormat="1" applyFont="1" applyFill="1" applyBorder="1" applyAlignment="1" applyProtection="1">
      <alignment horizontal="right" vertical="center" wrapText="1"/>
      <protection/>
    </xf>
    <xf numFmtId="173" fontId="78" fillId="36" borderId="38" xfId="0" applyNumberFormat="1" applyFont="1" applyFill="1" applyBorder="1" applyAlignment="1" applyProtection="1">
      <alignment horizontal="right" vertical="center"/>
      <protection/>
    </xf>
    <xf numFmtId="173" fontId="78" fillId="36" borderId="39" xfId="0" applyNumberFormat="1" applyFont="1" applyFill="1" applyBorder="1" applyAlignment="1" applyProtection="1">
      <alignment horizontal="right" vertical="center"/>
      <protection/>
    </xf>
    <xf numFmtId="173" fontId="79" fillId="34" borderId="40" xfId="0" applyNumberFormat="1" applyFont="1" applyFill="1" applyBorder="1" applyAlignment="1" applyProtection="1">
      <alignment vertical="center"/>
      <protection hidden="1"/>
    </xf>
    <xf numFmtId="3" fontId="86" fillId="34" borderId="27" xfId="0" applyNumberFormat="1" applyFont="1" applyFill="1" applyBorder="1" applyAlignment="1">
      <alignment horizontal="center" vertical="center" wrapText="1"/>
    </xf>
    <xf numFmtId="3" fontId="86" fillId="34" borderId="41" xfId="0" applyNumberFormat="1" applyFont="1" applyFill="1" applyBorder="1" applyAlignment="1" applyProtection="1">
      <alignment horizontal="center" vertical="center" wrapText="1"/>
      <protection hidden="1"/>
    </xf>
    <xf numFmtId="173" fontId="3" fillId="36" borderId="42" xfId="0" applyNumberFormat="1" applyFont="1" applyFill="1" applyBorder="1" applyAlignment="1" applyProtection="1">
      <alignment horizontal="right" vertical="center" wrapText="1"/>
      <protection/>
    </xf>
    <xf numFmtId="173" fontId="78" fillId="36" borderId="41" xfId="0" applyNumberFormat="1" applyFont="1" applyFill="1" applyBorder="1" applyAlignment="1" applyProtection="1">
      <alignment horizontal="right" vertical="center"/>
      <protection/>
    </xf>
    <xf numFmtId="173" fontId="78" fillId="36" borderId="42" xfId="0" applyNumberFormat="1" applyFont="1" applyFill="1" applyBorder="1" applyAlignment="1" applyProtection="1">
      <alignment horizontal="right" vertical="center"/>
      <protection/>
    </xf>
    <xf numFmtId="173" fontId="79" fillId="34" borderId="43" xfId="0" applyNumberFormat="1" applyFont="1" applyFill="1" applyBorder="1" applyAlignment="1" applyProtection="1">
      <alignment vertical="center"/>
      <protection hidden="1"/>
    </xf>
    <xf numFmtId="3" fontId="86" fillId="34" borderId="44" xfId="0" applyNumberFormat="1" applyFont="1" applyFill="1" applyBorder="1" applyAlignment="1" applyProtection="1">
      <alignment horizontal="center" vertical="center" wrapText="1"/>
      <protection hidden="1"/>
    </xf>
    <xf numFmtId="3" fontId="86" fillId="34" borderId="45" xfId="0" applyNumberFormat="1" applyFont="1" applyFill="1" applyBorder="1" applyAlignment="1" applyProtection="1">
      <alignment horizontal="center" vertical="center" wrapText="1"/>
      <protection hidden="1"/>
    </xf>
    <xf numFmtId="0" fontId="0" fillId="34" borderId="11" xfId="0" applyFill="1" applyBorder="1" applyAlignment="1" applyProtection="1">
      <alignment/>
      <protection hidden="1"/>
    </xf>
    <xf numFmtId="0" fontId="0" fillId="34" borderId="34" xfId="0" applyFill="1" applyBorder="1" applyAlignment="1" applyProtection="1">
      <alignment/>
      <protection hidden="1"/>
    </xf>
    <xf numFmtId="0" fontId="0" fillId="34" borderId="46" xfId="0" applyFill="1" applyBorder="1" applyAlignment="1" applyProtection="1">
      <alignment/>
      <protection hidden="1"/>
    </xf>
    <xf numFmtId="3" fontId="80" fillId="34" borderId="12" xfId="0" applyNumberFormat="1" applyFont="1" applyFill="1" applyBorder="1" applyAlignment="1" applyProtection="1">
      <alignment vertical="center" wrapText="1"/>
      <protection hidden="1"/>
    </xf>
    <xf numFmtId="173" fontId="80" fillId="34" borderId="12" xfId="0" applyNumberFormat="1" applyFont="1" applyFill="1" applyBorder="1" applyAlignment="1" applyProtection="1">
      <alignment vertical="center" wrapText="1"/>
      <protection hidden="1"/>
    </xf>
    <xf numFmtId="173" fontId="80" fillId="34" borderId="11" xfId="0" applyNumberFormat="1" applyFont="1" applyFill="1" applyBorder="1" applyAlignment="1" applyProtection="1">
      <alignment vertical="center" shrinkToFit="1"/>
      <protection hidden="1"/>
    </xf>
    <xf numFmtId="10" fontId="83" fillId="34" borderId="16" xfId="0" applyNumberFormat="1" applyFont="1" applyFill="1" applyBorder="1" applyAlignment="1" applyProtection="1">
      <alignment vertical="center"/>
      <protection hidden="1"/>
    </xf>
    <xf numFmtId="10" fontId="83" fillId="34" borderId="40" xfId="0" applyNumberFormat="1" applyFont="1" applyFill="1" applyBorder="1" applyAlignment="1" applyProtection="1">
      <alignment horizontal="center" vertical="center"/>
      <protection hidden="1"/>
    </xf>
    <xf numFmtId="10" fontId="83" fillId="34" borderId="0" xfId="0" applyNumberFormat="1" applyFont="1" applyFill="1" applyBorder="1" applyAlignment="1" applyProtection="1">
      <alignment vertical="center"/>
      <protection hidden="1"/>
    </xf>
    <xf numFmtId="10" fontId="80" fillId="34" borderId="35" xfId="0" applyNumberFormat="1" applyFont="1" applyFill="1" applyBorder="1" applyAlignment="1" applyProtection="1">
      <alignment horizontal="center" vertical="center"/>
      <protection hidden="1"/>
    </xf>
    <xf numFmtId="10" fontId="80" fillId="34" borderId="0" xfId="0" applyNumberFormat="1" applyFont="1" applyFill="1" applyBorder="1" applyAlignment="1" applyProtection="1">
      <alignment vertical="center"/>
      <protection locked="0"/>
    </xf>
    <xf numFmtId="49" fontId="80" fillId="34" borderId="24" xfId="0" applyNumberFormat="1" applyFont="1" applyFill="1" applyBorder="1" applyAlignment="1" applyProtection="1">
      <alignment horizontal="center" vertical="center"/>
      <protection hidden="1"/>
    </xf>
    <xf numFmtId="49" fontId="80" fillId="34" borderId="47" xfId="0" applyNumberFormat="1" applyFont="1" applyFill="1" applyBorder="1" applyAlignment="1" applyProtection="1">
      <alignment horizontal="center" vertical="center"/>
      <protection hidden="1"/>
    </xf>
    <xf numFmtId="10" fontId="80" fillId="34" borderId="43" xfId="0" applyNumberFormat="1" applyFont="1" applyFill="1" applyBorder="1" applyAlignment="1">
      <alignment horizontal="center" vertical="center"/>
    </xf>
    <xf numFmtId="10" fontId="80" fillId="34" borderId="48" xfId="0" applyNumberFormat="1" applyFont="1" applyFill="1" applyBorder="1" applyAlignment="1">
      <alignment vertical="center"/>
    </xf>
    <xf numFmtId="10" fontId="81" fillId="34" borderId="49" xfId="0" applyNumberFormat="1" applyFont="1" applyFill="1" applyBorder="1" applyAlignment="1" applyProtection="1">
      <alignment horizontal="center" vertical="center" shrinkToFit="1"/>
      <protection hidden="1"/>
    </xf>
    <xf numFmtId="10" fontId="81" fillId="34" borderId="50" xfId="0" applyNumberFormat="1" applyFont="1" applyFill="1" applyBorder="1" applyAlignment="1" applyProtection="1">
      <alignment horizontal="center" vertical="center" shrinkToFit="1"/>
      <protection hidden="1"/>
    </xf>
    <xf numFmtId="10" fontId="81" fillId="34" borderId="51" xfId="0" applyNumberFormat="1" applyFont="1" applyFill="1" applyBorder="1" applyAlignment="1" applyProtection="1">
      <alignment horizontal="center" vertical="center" shrinkToFit="1"/>
      <protection hidden="1"/>
    </xf>
    <xf numFmtId="10" fontId="81" fillId="34" borderId="26" xfId="0" applyNumberFormat="1" applyFont="1" applyFill="1" applyBorder="1" applyAlignment="1" applyProtection="1">
      <alignment horizontal="center" vertical="center" shrinkToFit="1"/>
      <protection hidden="1"/>
    </xf>
    <xf numFmtId="173" fontId="81" fillId="34" borderId="39" xfId="0" applyNumberFormat="1" applyFont="1" applyFill="1" applyBorder="1" applyAlignment="1" applyProtection="1">
      <alignment horizontal="center" vertical="center" shrinkToFit="1"/>
      <protection hidden="1"/>
    </xf>
    <xf numFmtId="173" fontId="81" fillId="34" borderId="39" xfId="0" applyNumberFormat="1" applyFont="1" applyFill="1" applyBorder="1" applyAlignment="1" applyProtection="1">
      <alignment horizontal="right" vertical="center" shrinkToFit="1"/>
      <protection hidden="1"/>
    </xf>
    <xf numFmtId="173" fontId="81" fillId="34" borderId="39" xfId="0" applyNumberFormat="1" applyFont="1" applyFill="1" applyBorder="1" applyAlignment="1" applyProtection="1">
      <alignment vertical="center" shrinkToFit="1"/>
      <protection hidden="1"/>
    </xf>
    <xf numFmtId="173" fontId="81" fillId="34" borderId="52" xfId="0" applyNumberFormat="1" applyFont="1" applyFill="1" applyBorder="1" applyAlignment="1" applyProtection="1">
      <alignment vertical="center" shrinkToFit="1"/>
      <protection hidden="1"/>
    </xf>
    <xf numFmtId="10" fontId="81" fillId="34" borderId="24" xfId="0" applyNumberFormat="1" applyFont="1" applyFill="1" applyBorder="1" applyAlignment="1" applyProtection="1">
      <alignment horizontal="center" vertical="center" shrinkToFit="1"/>
      <protection hidden="1"/>
    </xf>
    <xf numFmtId="173" fontId="81" fillId="34" borderId="38" xfId="0" applyNumberFormat="1" applyFont="1" applyFill="1" applyBorder="1" applyAlignment="1" applyProtection="1">
      <alignment horizontal="center" vertical="center" shrinkToFit="1"/>
      <protection hidden="1"/>
    </xf>
    <xf numFmtId="10" fontId="81" fillId="34" borderId="24" xfId="0" applyNumberFormat="1" applyFont="1" applyFill="1" applyBorder="1" applyAlignment="1" applyProtection="1">
      <alignment horizontal="center" vertical="center" shrinkToFit="1"/>
      <protection hidden="1" locked="0"/>
    </xf>
    <xf numFmtId="10" fontId="81" fillId="34" borderId="27" xfId="0" applyNumberFormat="1" applyFont="1" applyFill="1" applyBorder="1" applyAlignment="1" applyProtection="1">
      <alignment horizontal="center" vertical="center"/>
      <protection hidden="1"/>
    </xf>
    <xf numFmtId="10" fontId="81" fillId="34" borderId="41" xfId="0" applyNumberFormat="1" applyFont="1" applyFill="1" applyBorder="1" applyAlignment="1" applyProtection="1">
      <alignment horizontal="center" vertical="center"/>
      <protection hidden="1"/>
    </xf>
    <xf numFmtId="173" fontId="81" fillId="34" borderId="41" xfId="0" applyNumberFormat="1" applyFont="1" applyFill="1" applyBorder="1" applyAlignment="1" applyProtection="1">
      <alignment horizontal="right" vertical="center"/>
      <protection hidden="1"/>
    </xf>
    <xf numFmtId="173" fontId="81" fillId="34" borderId="43" xfId="0" applyNumberFormat="1" applyFont="1" applyFill="1" applyBorder="1" applyAlignment="1" applyProtection="1">
      <alignment horizontal="right" vertical="center"/>
      <protection hidden="1"/>
    </xf>
    <xf numFmtId="10" fontId="81" fillId="34" borderId="11" xfId="0" applyNumberFormat="1" applyFont="1" applyFill="1" applyBorder="1" applyAlignment="1" applyProtection="1">
      <alignment horizontal="center" vertical="center"/>
      <protection hidden="1"/>
    </xf>
    <xf numFmtId="0" fontId="86" fillId="34" borderId="38" xfId="0" applyFont="1" applyFill="1" applyBorder="1" applyAlignment="1" applyProtection="1">
      <alignment horizontal="center" vertical="center" wrapText="1"/>
      <protection hidden="1"/>
    </xf>
    <xf numFmtId="0" fontId="86" fillId="34" borderId="41" xfId="0" applyFont="1" applyFill="1" applyBorder="1" applyAlignment="1" applyProtection="1">
      <alignment horizontal="center" vertical="center" wrapText="1"/>
      <protection hidden="1"/>
    </xf>
    <xf numFmtId="173" fontId="4" fillId="34" borderId="53" xfId="0" applyNumberFormat="1" applyFont="1" applyFill="1" applyBorder="1" applyAlignment="1">
      <alignment horizontal="center" vertical="center" wrapText="1"/>
    </xf>
    <xf numFmtId="173" fontId="4" fillId="34" borderId="53" xfId="0" applyNumberFormat="1" applyFont="1" applyFill="1" applyBorder="1" applyAlignment="1">
      <alignment horizontal="center" vertical="center" shrinkToFit="1"/>
    </xf>
    <xf numFmtId="0" fontId="73" fillId="34" borderId="54" xfId="0" applyFont="1" applyFill="1" applyBorder="1" applyAlignment="1" applyProtection="1">
      <alignment horizontal="center" vertical="center" wrapText="1"/>
      <protection hidden="1"/>
    </xf>
    <xf numFmtId="0" fontId="73" fillId="34" borderId="55" xfId="0" applyFont="1" applyFill="1" applyBorder="1" applyAlignment="1" applyProtection="1">
      <alignment horizontal="center" vertical="center" wrapText="1"/>
      <protection hidden="1"/>
    </xf>
    <xf numFmtId="0" fontId="73" fillId="34" borderId="56" xfId="0" applyFont="1" applyFill="1" applyBorder="1" applyAlignment="1" applyProtection="1">
      <alignment horizontal="center" vertical="center" wrapText="1"/>
      <protection hidden="1"/>
    </xf>
    <xf numFmtId="0" fontId="73" fillId="34" borderId="57" xfId="0" applyFont="1" applyFill="1" applyBorder="1" applyAlignment="1" applyProtection="1">
      <alignment horizontal="center" vertical="center" wrapText="1"/>
      <protection hidden="1"/>
    </xf>
    <xf numFmtId="173" fontId="78" fillId="34" borderId="58" xfId="0" applyNumberFormat="1" applyFont="1" applyFill="1" applyBorder="1" applyAlignment="1">
      <alignment horizontal="center" vertical="center"/>
    </xf>
    <xf numFmtId="14" fontId="4" fillId="34" borderId="34" xfId="0" applyNumberFormat="1" applyFont="1" applyFill="1" applyBorder="1" applyAlignment="1" applyProtection="1">
      <alignment horizontal="center" vertical="center" wrapText="1"/>
      <protection hidden="1"/>
    </xf>
    <xf numFmtId="0" fontId="4" fillId="34" borderId="34" xfId="0" applyFont="1" applyFill="1" applyBorder="1" applyAlignment="1" applyProtection="1">
      <alignment horizontal="center" vertical="center" wrapText="1"/>
      <protection hidden="1"/>
    </xf>
    <xf numFmtId="0" fontId="4" fillId="34" borderId="46" xfId="0" applyFont="1" applyFill="1" applyBorder="1" applyAlignment="1" applyProtection="1">
      <alignment vertical="center" wrapText="1"/>
      <protection hidden="1"/>
    </xf>
    <xf numFmtId="173" fontId="4" fillId="34" borderId="59" xfId="0" applyNumberFormat="1" applyFont="1" applyFill="1" applyBorder="1" applyAlignment="1">
      <alignment horizontal="center" vertical="center" wrapText="1"/>
    </xf>
    <xf numFmtId="0" fontId="72" fillId="36" borderId="20" xfId="0" applyFont="1" applyFill="1" applyBorder="1" applyAlignment="1" applyProtection="1">
      <alignment vertical="top"/>
      <protection hidden="1"/>
    </xf>
    <xf numFmtId="0" fontId="0" fillId="34" borderId="19" xfId="0" applyFill="1" applyBorder="1" applyAlignment="1" applyProtection="1">
      <alignment/>
      <protection hidden="1"/>
    </xf>
    <xf numFmtId="0" fontId="72" fillId="36" borderId="20" xfId="0" applyFont="1" applyFill="1" applyBorder="1" applyAlignment="1" applyProtection="1">
      <alignment/>
      <protection hidden="1"/>
    </xf>
    <xf numFmtId="0" fontId="72" fillId="36" borderId="60" xfId="0" applyFont="1" applyFill="1" applyBorder="1" applyAlignment="1" applyProtection="1">
      <alignment/>
      <protection hidden="1"/>
    </xf>
    <xf numFmtId="0" fontId="72" fillId="36" borderId="48" xfId="0" applyFont="1" applyFill="1" applyBorder="1" applyAlignment="1" applyProtection="1">
      <alignment/>
      <protection hidden="1"/>
    </xf>
    <xf numFmtId="0" fontId="0" fillId="34" borderId="48" xfId="0" applyFill="1" applyBorder="1" applyAlignment="1" applyProtection="1">
      <alignment/>
      <protection hidden="1"/>
    </xf>
    <xf numFmtId="0" fontId="0" fillId="34" borderId="61" xfId="0" applyFill="1" applyBorder="1" applyAlignment="1" applyProtection="1">
      <alignment/>
      <protection hidden="1"/>
    </xf>
    <xf numFmtId="0" fontId="75" fillId="36" borderId="15" xfId="0" applyFont="1" applyFill="1" applyBorder="1" applyAlignment="1" applyProtection="1">
      <alignment/>
      <protection hidden="1"/>
    </xf>
    <xf numFmtId="0" fontId="75" fillId="36" borderId="16" xfId="0" applyFont="1" applyFill="1" applyBorder="1" applyAlignment="1" applyProtection="1">
      <alignment/>
      <protection hidden="1"/>
    </xf>
    <xf numFmtId="0" fontId="0" fillId="34" borderId="16" xfId="0" applyFill="1" applyBorder="1" applyAlignment="1" applyProtection="1">
      <alignment/>
      <protection hidden="1"/>
    </xf>
    <xf numFmtId="0" fontId="0" fillId="34" borderId="17" xfId="0" applyFill="1" applyBorder="1" applyAlignment="1" applyProtection="1">
      <alignment/>
      <protection hidden="1"/>
    </xf>
    <xf numFmtId="0" fontId="75" fillId="36" borderId="20" xfId="0" applyFont="1" applyFill="1" applyBorder="1" applyAlignment="1" applyProtection="1">
      <alignment/>
      <protection hidden="1"/>
    </xf>
    <xf numFmtId="0" fontId="0" fillId="34" borderId="20" xfId="0" applyFill="1" applyBorder="1" applyAlignment="1" applyProtection="1">
      <alignment/>
      <protection hidden="1"/>
    </xf>
    <xf numFmtId="0" fontId="72" fillId="34" borderId="12" xfId="0" applyFont="1" applyFill="1" applyBorder="1" applyAlignment="1" applyProtection="1">
      <alignment/>
      <protection hidden="1" locked="0"/>
    </xf>
    <xf numFmtId="0" fontId="72" fillId="34" borderId="12" xfId="0" applyFont="1" applyFill="1" applyBorder="1" applyAlignment="1" applyProtection="1">
      <alignment horizontal="center"/>
      <protection hidden="1" locked="0"/>
    </xf>
    <xf numFmtId="0" fontId="2" fillId="34" borderId="20" xfId="0" applyFont="1" applyFill="1" applyBorder="1" applyAlignment="1" applyProtection="1">
      <alignment vertical="center" wrapText="1"/>
      <protection hidden="1" locked="0"/>
    </xf>
    <xf numFmtId="0" fontId="2" fillId="34" borderId="0" xfId="0" applyFont="1" applyFill="1" applyBorder="1" applyAlignment="1" applyProtection="1">
      <alignment vertical="center" wrapText="1"/>
      <protection hidden="1" locked="0"/>
    </xf>
    <xf numFmtId="0" fontId="5" fillId="34" borderId="0" xfId="0" applyFont="1" applyFill="1" applyBorder="1" applyAlignment="1" applyProtection="1">
      <alignment vertical="center" shrinkToFit="1"/>
      <protection hidden="1" locked="0"/>
    </xf>
    <xf numFmtId="0" fontId="2" fillId="34" borderId="19" xfId="0" applyFont="1" applyFill="1" applyBorder="1" applyAlignment="1" applyProtection="1">
      <alignment vertical="center" wrapText="1"/>
      <protection hidden="1" locked="0"/>
    </xf>
    <xf numFmtId="0" fontId="78" fillId="34" borderId="20" xfId="0" applyFont="1" applyFill="1" applyBorder="1" applyAlignment="1" applyProtection="1">
      <alignment horizontal="center"/>
      <protection hidden="1" locked="0"/>
    </xf>
    <xf numFmtId="0" fontId="75" fillId="37" borderId="62" xfId="0" applyFont="1" applyFill="1" applyBorder="1" applyAlignment="1">
      <alignment vertical="center" wrapText="1"/>
    </xf>
    <xf numFmtId="0" fontId="9" fillId="37" borderId="62" xfId="0" applyFont="1" applyFill="1" applyBorder="1" applyAlignment="1">
      <alignment vertical="center"/>
    </xf>
    <xf numFmtId="0" fontId="75" fillId="37" borderId="62" xfId="0" applyFont="1" applyFill="1" applyBorder="1" applyAlignment="1">
      <alignment/>
    </xf>
    <xf numFmtId="0" fontId="75" fillId="37" borderId="62" xfId="0" applyFont="1" applyFill="1" applyBorder="1" applyAlignment="1">
      <alignment vertical="center"/>
    </xf>
    <xf numFmtId="0" fontId="10" fillId="36" borderId="20" xfId="0" applyFont="1" applyFill="1" applyBorder="1" applyAlignment="1" applyProtection="1">
      <alignment vertical="center"/>
      <protection hidden="1" locked="0"/>
    </xf>
    <xf numFmtId="0" fontId="9" fillId="36" borderId="0" xfId="0" applyFont="1" applyFill="1" applyBorder="1" applyAlignment="1" applyProtection="1">
      <alignment horizontal="center" vertical="center"/>
      <protection hidden="1" locked="0"/>
    </xf>
    <xf numFmtId="0" fontId="87" fillId="36" borderId="0" xfId="0" applyFont="1" applyFill="1" applyBorder="1" applyAlignment="1" applyProtection="1">
      <alignment/>
      <protection hidden="1" locked="0"/>
    </xf>
    <xf numFmtId="0" fontId="87" fillId="36" borderId="19" xfId="0" applyFont="1" applyFill="1" applyBorder="1" applyAlignment="1" applyProtection="1">
      <alignment/>
      <protection hidden="1" locked="0"/>
    </xf>
    <xf numFmtId="0" fontId="72" fillId="36" borderId="0" xfId="0" applyFont="1" applyFill="1" applyBorder="1" applyAlignment="1" applyProtection="1">
      <alignment wrapText="1"/>
      <protection hidden="1" locked="0"/>
    </xf>
    <xf numFmtId="0" fontId="0" fillId="34" borderId="0" xfId="0" applyFill="1" applyBorder="1" applyAlignment="1" applyProtection="1">
      <alignment horizontal="center"/>
      <protection hidden="1" locked="0"/>
    </xf>
    <xf numFmtId="0" fontId="0" fillId="34" borderId="0" xfId="0" applyFill="1" applyBorder="1" applyAlignment="1" applyProtection="1">
      <alignment/>
      <protection hidden="1" locked="0"/>
    </xf>
    <xf numFmtId="0" fontId="0" fillId="36" borderId="0" xfId="0" applyFill="1" applyBorder="1" applyAlignment="1" applyProtection="1">
      <alignment horizontal="center"/>
      <protection hidden="1" locked="0"/>
    </xf>
    <xf numFmtId="0" fontId="72" fillId="36" borderId="0" xfId="0" applyFont="1" applyFill="1" applyBorder="1" applyAlignment="1" applyProtection="1">
      <alignment horizontal="center" vertical="center"/>
      <protection hidden="1" locked="0"/>
    </xf>
    <xf numFmtId="0" fontId="70" fillId="34" borderId="0" xfId="0" applyFont="1" applyFill="1" applyBorder="1" applyAlignment="1" applyProtection="1">
      <alignment horizontal="center" vertical="center"/>
      <protection hidden="1" locked="0"/>
    </xf>
    <xf numFmtId="0" fontId="72" fillId="36" borderId="20" xfId="0" applyFont="1" applyFill="1" applyBorder="1" applyAlignment="1" applyProtection="1">
      <alignment horizontal="left" wrapText="1"/>
      <protection hidden="1"/>
    </xf>
    <xf numFmtId="0" fontId="72" fillId="36" borderId="0" xfId="0" applyFont="1" applyFill="1" applyBorder="1" applyAlignment="1" applyProtection="1">
      <alignment horizontal="left" wrapText="1"/>
      <protection hidden="1"/>
    </xf>
    <xf numFmtId="0" fontId="72" fillId="36" borderId="19" xfId="0" applyFont="1" applyFill="1" applyBorder="1" applyAlignment="1" applyProtection="1">
      <alignment horizontal="left" wrapText="1"/>
      <protection hidden="1"/>
    </xf>
    <xf numFmtId="0" fontId="72" fillId="36" borderId="20" xfId="0" applyFont="1" applyFill="1" applyBorder="1" applyAlignment="1" applyProtection="1">
      <alignment vertical="center" wrapText="1"/>
      <protection hidden="1"/>
    </xf>
    <xf numFmtId="0" fontId="72" fillId="36" borderId="0" xfId="0" applyFont="1" applyFill="1" applyBorder="1" applyAlignment="1" applyProtection="1">
      <alignment vertical="center" wrapText="1"/>
      <protection hidden="1"/>
    </xf>
    <xf numFmtId="0" fontId="0" fillId="36" borderId="0" xfId="0" applyFill="1" applyBorder="1" applyAlignment="1" applyProtection="1">
      <alignment/>
      <protection hidden="1"/>
    </xf>
    <xf numFmtId="0" fontId="0" fillId="36" borderId="19" xfId="0" applyFill="1" applyBorder="1" applyAlignment="1" applyProtection="1">
      <alignment/>
      <protection hidden="1"/>
    </xf>
    <xf numFmtId="0" fontId="75" fillId="34" borderId="20" xfId="0" applyFont="1" applyFill="1" applyBorder="1" applyAlignment="1" applyProtection="1">
      <alignment vertical="center" wrapText="1"/>
      <protection hidden="1"/>
    </xf>
    <xf numFmtId="0" fontId="0" fillId="34" borderId="18" xfId="0" applyFill="1" applyBorder="1" applyAlignment="1" applyProtection="1">
      <alignment/>
      <protection hidden="1"/>
    </xf>
    <xf numFmtId="0" fontId="0" fillId="34" borderId="19" xfId="0" applyFill="1" applyBorder="1" applyAlignment="1" applyProtection="1">
      <alignment/>
      <protection hidden="1"/>
    </xf>
    <xf numFmtId="0" fontId="83" fillId="36" borderId="19" xfId="0" applyFont="1" applyFill="1" applyBorder="1" applyAlignment="1" applyProtection="1">
      <alignment vertical="center"/>
      <protection hidden="1"/>
    </xf>
    <xf numFmtId="0" fontId="83" fillId="34" borderId="0" xfId="0" applyFont="1" applyFill="1" applyBorder="1" applyAlignment="1" applyProtection="1">
      <alignment vertical="center"/>
      <protection hidden="1"/>
    </xf>
    <xf numFmtId="0" fontId="83" fillId="34" borderId="19" xfId="0" applyFont="1" applyFill="1" applyBorder="1" applyAlignment="1" applyProtection="1">
      <alignment vertical="center"/>
      <protection hidden="1"/>
    </xf>
    <xf numFmtId="0" fontId="83" fillId="34" borderId="20" xfId="0" applyFont="1" applyFill="1" applyBorder="1" applyAlignment="1" applyProtection="1">
      <alignment horizontal="center" vertical="center"/>
      <protection hidden="1"/>
    </xf>
    <xf numFmtId="0" fontId="83" fillId="34" borderId="0" xfId="0" applyFont="1" applyFill="1" applyBorder="1" applyAlignment="1" applyProtection="1">
      <alignment horizontal="center" vertical="center"/>
      <protection hidden="1"/>
    </xf>
    <xf numFmtId="0" fontId="72" fillId="36" borderId="0" xfId="0" applyFont="1" applyFill="1" applyBorder="1" applyAlignment="1" applyProtection="1">
      <alignment vertical="top"/>
      <protection hidden="1"/>
    </xf>
    <xf numFmtId="0" fontId="72" fillId="36" borderId="0" xfId="0" applyFont="1" applyFill="1" applyBorder="1" applyAlignment="1" applyProtection="1">
      <alignment/>
      <protection hidden="1"/>
    </xf>
    <xf numFmtId="1" fontId="72" fillId="34" borderId="0" xfId="0" applyNumberFormat="1" applyFont="1" applyFill="1" applyBorder="1" applyAlignment="1" applyProtection="1">
      <alignment/>
      <protection hidden="1"/>
    </xf>
    <xf numFmtId="0" fontId="72" fillId="36" borderId="0" xfId="0" applyFont="1" applyFill="1" applyBorder="1" applyAlignment="1" applyProtection="1">
      <alignment horizontal="center"/>
      <protection hidden="1"/>
    </xf>
    <xf numFmtId="0" fontId="72" fillId="34" borderId="0" xfId="0" applyFont="1" applyFill="1" applyBorder="1" applyAlignment="1" applyProtection="1">
      <alignment horizontal="center"/>
      <protection hidden="1"/>
    </xf>
    <xf numFmtId="0" fontId="72" fillId="34" borderId="0" xfId="0" applyFont="1" applyFill="1" applyBorder="1" applyAlignment="1" applyProtection="1">
      <alignment/>
      <protection hidden="1"/>
    </xf>
    <xf numFmtId="0" fontId="75" fillId="36" borderId="0" xfId="0" applyFont="1" applyFill="1" applyBorder="1" applyAlignment="1" applyProtection="1">
      <alignment/>
      <protection hidden="1"/>
    </xf>
    <xf numFmtId="0" fontId="75" fillId="36" borderId="0" xfId="0" applyFont="1" applyFill="1" applyBorder="1" applyAlignment="1" applyProtection="1">
      <alignment horizontal="center"/>
      <protection hidden="1"/>
    </xf>
    <xf numFmtId="0" fontId="78" fillId="36" borderId="0" xfId="0" applyFont="1" applyFill="1" applyBorder="1" applyAlignment="1" applyProtection="1">
      <alignment horizontal="center"/>
      <protection hidden="1"/>
    </xf>
    <xf numFmtId="0" fontId="75" fillId="36" borderId="15" xfId="0" applyFont="1" applyFill="1" applyBorder="1" applyAlignment="1" applyProtection="1">
      <alignment/>
      <protection hidden="1" locked="0"/>
    </xf>
    <xf numFmtId="0" fontId="75" fillId="36" borderId="16" xfId="0" applyFont="1" applyFill="1" applyBorder="1" applyAlignment="1" applyProtection="1">
      <alignment/>
      <protection hidden="1" locked="0"/>
    </xf>
    <xf numFmtId="0" fontId="0" fillId="36" borderId="16" xfId="0" applyFill="1" applyBorder="1" applyAlignment="1" applyProtection="1">
      <alignment/>
      <protection hidden="1" locked="0"/>
    </xf>
    <xf numFmtId="0" fontId="0" fillId="36" borderId="17" xfId="0" applyFill="1" applyBorder="1" applyAlignment="1" applyProtection="1">
      <alignment/>
      <protection hidden="1" locked="0"/>
    </xf>
    <xf numFmtId="0" fontId="70" fillId="34" borderId="36" xfId="0" applyFont="1" applyFill="1" applyBorder="1" applyAlignment="1">
      <alignment horizontal="center" vertical="top" wrapText="1"/>
    </xf>
    <xf numFmtId="0" fontId="70" fillId="34" borderId="63" xfId="0" applyFont="1" applyFill="1" applyBorder="1" applyAlignment="1">
      <alignment horizontal="center" vertical="top" wrapText="1"/>
    </xf>
    <xf numFmtId="0" fontId="70" fillId="34" borderId="38" xfId="0" applyFont="1" applyFill="1" applyBorder="1" applyAlignment="1">
      <alignment horizontal="center" vertical="top" wrapText="1"/>
    </xf>
    <xf numFmtId="0" fontId="70" fillId="34" borderId="41" xfId="0" applyFont="1" applyFill="1" applyBorder="1" applyAlignment="1">
      <alignment horizontal="center" vertical="top" wrapText="1"/>
    </xf>
    <xf numFmtId="0" fontId="72" fillId="36" borderId="15" xfId="0" applyFont="1" applyFill="1" applyBorder="1" applyAlignment="1" applyProtection="1">
      <alignment vertical="center" wrapText="1"/>
      <protection hidden="1"/>
    </xf>
    <xf numFmtId="0" fontId="72" fillId="36" borderId="16" xfId="0" applyFont="1" applyFill="1" applyBorder="1" applyAlignment="1" applyProtection="1">
      <alignment vertical="center" wrapText="1"/>
      <protection hidden="1"/>
    </xf>
    <xf numFmtId="0" fontId="0" fillId="36" borderId="16" xfId="0" applyFill="1" applyBorder="1" applyAlignment="1" applyProtection="1">
      <alignment/>
      <protection hidden="1"/>
    </xf>
    <xf numFmtId="0" fontId="0" fillId="36" borderId="17" xfId="0" applyFill="1" applyBorder="1" applyAlignment="1" applyProtection="1">
      <alignment/>
      <protection hidden="1"/>
    </xf>
    <xf numFmtId="0" fontId="11" fillId="34" borderId="15" xfId="0" applyFont="1" applyFill="1" applyBorder="1" applyAlignment="1" applyProtection="1">
      <alignment vertical="center"/>
      <protection hidden="1"/>
    </xf>
    <xf numFmtId="0" fontId="11" fillId="34" borderId="16" xfId="0" applyFont="1" applyFill="1" applyBorder="1" applyAlignment="1" applyProtection="1">
      <alignment vertical="center"/>
      <protection hidden="1"/>
    </xf>
    <xf numFmtId="0" fontId="11" fillId="34" borderId="16" xfId="0" applyFont="1" applyFill="1" applyBorder="1" applyAlignment="1" applyProtection="1">
      <alignment horizontal="center" vertical="center"/>
      <protection hidden="1"/>
    </xf>
    <xf numFmtId="0" fontId="11" fillId="34" borderId="17" xfId="0" applyFont="1" applyFill="1" applyBorder="1" applyAlignment="1" applyProtection="1">
      <alignment vertical="center"/>
      <protection hidden="1"/>
    </xf>
    <xf numFmtId="0" fontId="88" fillId="34" borderId="15" xfId="0" applyFont="1" applyFill="1" applyBorder="1" applyAlignment="1" applyProtection="1">
      <alignment horizontal="center"/>
      <protection hidden="1"/>
    </xf>
    <xf numFmtId="0" fontId="88" fillId="34" borderId="16" xfId="0" applyFont="1" applyFill="1" applyBorder="1" applyAlignment="1" applyProtection="1">
      <alignment horizontal="center"/>
      <protection hidden="1"/>
    </xf>
    <xf numFmtId="0" fontId="88" fillId="34" borderId="17" xfId="0" applyFont="1" applyFill="1" applyBorder="1" applyAlignment="1" applyProtection="1">
      <alignment horizontal="center"/>
      <protection hidden="1"/>
    </xf>
    <xf numFmtId="0" fontId="83" fillId="34" borderId="16" xfId="0" applyFont="1" applyFill="1" applyBorder="1" applyAlignment="1" applyProtection="1">
      <alignment vertical="center"/>
      <protection hidden="1"/>
    </xf>
    <xf numFmtId="0" fontId="83" fillId="34" borderId="17" xfId="0" applyFont="1" applyFill="1" applyBorder="1" applyAlignment="1" applyProtection="1">
      <alignment vertical="center"/>
      <protection hidden="1"/>
    </xf>
    <xf numFmtId="0" fontId="87" fillId="34" borderId="0" xfId="0" applyFont="1" applyFill="1" applyBorder="1" applyAlignment="1" applyProtection="1">
      <alignment horizontal="center" vertical="center"/>
      <protection hidden="1"/>
    </xf>
    <xf numFmtId="0" fontId="87" fillId="34" borderId="0" xfId="0" applyFont="1" applyFill="1" applyBorder="1" applyAlignment="1">
      <alignment horizontal="center" vertical="center"/>
    </xf>
    <xf numFmtId="0" fontId="75" fillId="34" borderId="54" xfId="0" applyFont="1" applyFill="1" applyBorder="1" applyAlignment="1" applyProtection="1">
      <alignment vertical="center" wrapText="1"/>
      <protection hidden="1"/>
    </xf>
    <xf numFmtId="0" fontId="75" fillId="34" borderId="12" xfId="0" applyFont="1" applyFill="1" applyBorder="1" applyAlignment="1" applyProtection="1">
      <alignment vertical="center" wrapText="1"/>
      <protection hidden="1"/>
    </xf>
    <xf numFmtId="14" fontId="11" fillId="40" borderId="38" xfId="0" applyNumberFormat="1" applyFont="1" applyFill="1" applyBorder="1" applyAlignment="1" applyProtection="1">
      <alignment horizontal="center" vertical="center" shrinkToFit="1"/>
      <protection hidden="1" locked="0"/>
    </xf>
    <xf numFmtId="0" fontId="72" fillId="41" borderId="13" xfId="0" applyFont="1" applyFill="1" applyBorder="1" applyAlignment="1">
      <alignment horizontal="center" vertical="center"/>
    </xf>
    <xf numFmtId="14" fontId="14" fillId="41" borderId="13" xfId="0" applyNumberFormat="1" applyFont="1" applyFill="1" applyBorder="1" applyAlignment="1">
      <alignment horizontal="center" vertical="center" shrinkToFit="1"/>
    </xf>
    <xf numFmtId="3" fontId="72" fillId="41" borderId="13" xfId="0" applyNumberFormat="1" applyFont="1" applyFill="1" applyBorder="1" applyAlignment="1">
      <alignment horizontal="center" vertical="center"/>
    </xf>
    <xf numFmtId="0" fontId="72" fillId="42" borderId="13" xfId="0" applyFont="1" applyFill="1" applyBorder="1" applyAlignment="1">
      <alignment vertical="center"/>
    </xf>
    <xf numFmtId="0" fontId="10" fillId="43" borderId="12" xfId="0" applyFont="1" applyFill="1" applyBorder="1" applyAlignment="1" applyProtection="1">
      <alignment horizontal="center" vertical="center" shrinkToFit="1"/>
      <protection hidden="1" locked="0"/>
    </xf>
    <xf numFmtId="0" fontId="72" fillId="43" borderId="12" xfId="0" applyFont="1" applyFill="1" applyBorder="1" applyAlignment="1" applyProtection="1">
      <alignment horizontal="center" vertical="center"/>
      <protection hidden="1" locked="0"/>
    </xf>
    <xf numFmtId="20" fontId="70" fillId="43" borderId="12" xfId="0" applyNumberFormat="1" applyFont="1" applyFill="1" applyBorder="1" applyAlignment="1" applyProtection="1">
      <alignment horizontal="center" vertical="center"/>
      <protection hidden="1" locked="0"/>
    </xf>
    <xf numFmtId="0" fontId="87" fillId="43" borderId="48" xfId="0" applyFont="1" applyFill="1" applyBorder="1" applyAlignment="1" applyProtection="1">
      <alignment horizontal="center" vertical="center"/>
      <protection locked="0"/>
    </xf>
    <xf numFmtId="0" fontId="87" fillId="34" borderId="12" xfId="0" applyFont="1" applyFill="1" applyBorder="1" applyAlignment="1">
      <alignment horizontal="center" vertical="center"/>
    </xf>
    <xf numFmtId="0" fontId="87" fillId="43" borderId="12" xfId="0" applyFont="1" applyFill="1" applyBorder="1" applyAlignment="1" applyProtection="1">
      <alignment horizontal="center" vertical="center"/>
      <protection locked="0"/>
    </xf>
    <xf numFmtId="0" fontId="87" fillId="43" borderId="61" xfId="0" applyFont="1" applyFill="1" applyBorder="1" applyAlignment="1" applyProtection="1">
      <alignment horizontal="center" vertical="center"/>
      <protection locked="0"/>
    </xf>
    <xf numFmtId="0" fontId="87" fillId="43" borderId="19" xfId="0" applyFont="1" applyFill="1" applyBorder="1" applyAlignment="1" applyProtection="1">
      <alignment horizontal="center" vertical="center"/>
      <protection locked="0"/>
    </xf>
    <xf numFmtId="0" fontId="87" fillId="43" borderId="46" xfId="0" applyFont="1" applyFill="1" applyBorder="1" applyAlignment="1" applyProtection="1">
      <alignment horizontal="center" vertical="center"/>
      <protection locked="0"/>
    </xf>
    <xf numFmtId="0" fontId="70" fillId="34" borderId="36" xfId="0" applyFont="1" applyFill="1" applyBorder="1" applyAlignment="1">
      <alignment horizontal="center" vertical="center" wrapText="1"/>
    </xf>
    <xf numFmtId="0" fontId="70" fillId="34" borderId="41" xfId="0" applyFont="1" applyFill="1" applyBorder="1" applyAlignment="1">
      <alignment horizontal="center" vertical="center" wrapText="1"/>
    </xf>
    <xf numFmtId="0" fontId="70" fillId="34" borderId="38" xfId="0" applyFont="1" applyFill="1" applyBorder="1" applyAlignment="1">
      <alignment horizontal="center" vertical="center" wrapText="1"/>
    </xf>
    <xf numFmtId="173" fontId="81" fillId="40" borderId="39" xfId="0" applyNumberFormat="1" applyFont="1" applyFill="1" applyBorder="1" applyAlignment="1" applyProtection="1">
      <alignment vertical="center" shrinkToFit="1"/>
      <protection hidden="1" locked="0"/>
    </xf>
    <xf numFmtId="173" fontId="81" fillId="40" borderId="38" xfId="0" applyNumberFormat="1" applyFont="1" applyFill="1" applyBorder="1" applyAlignment="1" applyProtection="1">
      <alignment vertical="center" shrinkToFit="1"/>
      <protection hidden="1" locked="0"/>
    </xf>
    <xf numFmtId="10" fontId="80" fillId="43" borderId="40" xfId="0" applyNumberFormat="1" applyFont="1" applyFill="1" applyBorder="1" applyAlignment="1" applyProtection="1">
      <alignment horizontal="center" vertical="center"/>
      <protection locked="0"/>
    </xf>
    <xf numFmtId="10" fontId="80" fillId="41" borderId="64" xfId="0" applyNumberFormat="1" applyFont="1" applyFill="1" applyBorder="1" applyAlignment="1">
      <alignment horizontal="center" vertical="center"/>
    </xf>
    <xf numFmtId="171" fontId="3" fillId="43" borderId="39" xfId="0" applyNumberFormat="1" applyFont="1" applyFill="1" applyBorder="1" applyAlignment="1" applyProtection="1">
      <alignment vertical="center" wrapText="1"/>
      <protection hidden="1" locked="0"/>
    </xf>
    <xf numFmtId="171" fontId="3" fillId="43" borderId="38" xfId="0" applyNumberFormat="1" applyFont="1" applyFill="1" applyBorder="1" applyAlignment="1" applyProtection="1">
      <alignment vertical="center" wrapText="1"/>
      <protection hidden="1" locked="0"/>
    </xf>
    <xf numFmtId="171" fontId="3" fillId="43" borderId="38" xfId="0" applyNumberFormat="1" applyFont="1" applyFill="1" applyBorder="1" applyAlignment="1" applyProtection="1">
      <alignment wrapText="1"/>
      <protection hidden="1" locked="0"/>
    </xf>
    <xf numFmtId="171" fontId="3" fillId="43" borderId="41" xfId="0" applyNumberFormat="1" applyFont="1" applyFill="1" applyBorder="1" applyAlignment="1" applyProtection="1">
      <alignment wrapText="1"/>
      <protection hidden="1" locked="0"/>
    </xf>
    <xf numFmtId="0" fontId="72" fillId="40" borderId="12" xfId="0" applyFont="1" applyFill="1" applyBorder="1" applyAlignment="1" applyProtection="1">
      <alignment horizontal="center" vertical="center"/>
      <protection hidden="1" locked="0"/>
    </xf>
    <xf numFmtId="0" fontId="89" fillId="34" borderId="65" xfId="0" applyFont="1" applyFill="1" applyBorder="1" applyAlignment="1" applyProtection="1">
      <alignment horizontal="center" vertical="center"/>
      <protection hidden="1"/>
    </xf>
    <xf numFmtId="0" fontId="81" fillId="34" borderId="12" xfId="0" applyFont="1" applyFill="1" applyBorder="1" applyAlignment="1" applyProtection="1">
      <alignment horizontal="center" vertical="center"/>
      <protection hidden="1"/>
    </xf>
    <xf numFmtId="0" fontId="86" fillId="34" borderId="39" xfId="0" applyFont="1" applyFill="1" applyBorder="1" applyAlignment="1" applyProtection="1">
      <alignment horizontal="center" vertical="center" wrapText="1"/>
      <protection hidden="1"/>
    </xf>
    <xf numFmtId="0" fontId="89" fillId="34" borderId="12" xfId="0" applyFont="1" applyFill="1" applyBorder="1" applyAlignment="1" applyProtection="1">
      <alignment horizontal="center" vertical="center"/>
      <protection hidden="1"/>
    </xf>
    <xf numFmtId="14" fontId="11" fillId="40" borderId="12" xfId="0" applyNumberFormat="1" applyFont="1" applyFill="1" applyBorder="1" applyAlignment="1" applyProtection="1">
      <alignment horizontal="center" vertical="center"/>
      <protection hidden="1"/>
    </xf>
    <xf numFmtId="0" fontId="72" fillId="34" borderId="11" xfId="0" applyFont="1" applyFill="1" applyBorder="1" applyAlignment="1" applyProtection="1">
      <alignment vertical="center" wrapText="1"/>
      <protection hidden="1"/>
    </xf>
    <xf numFmtId="0" fontId="72" fillId="34" borderId="34" xfId="0" applyFont="1" applyFill="1" applyBorder="1" applyAlignment="1" applyProtection="1">
      <alignment vertical="center" wrapText="1"/>
      <protection hidden="1"/>
    </xf>
    <xf numFmtId="0" fontId="72" fillId="34" borderId="46" xfId="0" applyFont="1" applyFill="1" applyBorder="1" applyAlignment="1" applyProtection="1">
      <alignment vertical="center" wrapText="1"/>
      <protection hidden="1"/>
    </xf>
    <xf numFmtId="0" fontId="72" fillId="34" borderId="11" xfId="0" applyFont="1" applyFill="1" applyBorder="1" applyAlignment="1" applyProtection="1">
      <alignment horizontal="left" vertical="center" wrapText="1"/>
      <protection hidden="1"/>
    </xf>
    <xf numFmtId="0" fontId="72" fillId="34" borderId="34" xfId="0" applyFont="1" applyFill="1" applyBorder="1" applyAlignment="1" applyProtection="1">
      <alignment horizontal="left" vertical="center" wrapText="1"/>
      <protection hidden="1"/>
    </xf>
    <xf numFmtId="0" fontId="72" fillId="34" borderId="46" xfId="0" applyFont="1" applyFill="1" applyBorder="1" applyAlignment="1" applyProtection="1">
      <alignment horizontal="left" vertical="center" wrapText="1"/>
      <protection hidden="1"/>
    </xf>
    <xf numFmtId="0" fontId="72" fillId="34" borderId="15" xfId="0" applyFont="1" applyFill="1" applyBorder="1" applyAlignment="1" applyProtection="1">
      <alignment horizontal="left" vertical="center" wrapText="1"/>
      <protection hidden="1"/>
    </xf>
    <xf numFmtId="0" fontId="72" fillId="34" borderId="16" xfId="0" applyFont="1" applyFill="1" applyBorder="1" applyAlignment="1" applyProtection="1">
      <alignment horizontal="left" vertical="center" wrapText="1"/>
      <protection hidden="1"/>
    </xf>
    <xf numFmtId="0" fontId="72" fillId="34" borderId="17" xfId="0" applyFont="1" applyFill="1" applyBorder="1" applyAlignment="1" applyProtection="1">
      <alignment horizontal="left" vertical="center" wrapText="1"/>
      <protection hidden="1"/>
    </xf>
    <xf numFmtId="0" fontId="87" fillId="43" borderId="66" xfId="0" applyFont="1" applyFill="1" applyBorder="1" applyAlignment="1" applyProtection="1">
      <alignment horizontal="center" vertical="center"/>
      <protection locked="0"/>
    </xf>
    <xf numFmtId="0" fontId="87" fillId="43" borderId="34" xfId="0" applyFont="1" applyFill="1" applyBorder="1" applyAlignment="1" applyProtection="1">
      <alignment horizontal="center" vertical="center"/>
      <protection locked="0"/>
    </xf>
    <xf numFmtId="0" fontId="87" fillId="43" borderId="67" xfId="0" applyFont="1" applyFill="1" applyBorder="1" applyAlignment="1" applyProtection="1">
      <alignment horizontal="center" vertical="center"/>
      <protection locked="0"/>
    </xf>
    <xf numFmtId="173" fontId="78" fillId="34" borderId="68" xfId="0" applyNumberFormat="1" applyFont="1" applyFill="1" applyBorder="1" applyAlignment="1">
      <alignment horizontal="center" vertical="center"/>
    </xf>
    <xf numFmtId="173" fontId="78" fillId="34" borderId="69" xfId="0" applyNumberFormat="1" applyFont="1" applyFill="1" applyBorder="1" applyAlignment="1">
      <alignment horizontal="center" vertical="center"/>
    </xf>
    <xf numFmtId="0" fontId="13" fillId="34" borderId="39" xfId="0" applyFont="1" applyFill="1" applyBorder="1" applyAlignment="1" applyProtection="1">
      <alignment horizontal="center" vertical="center" wrapText="1"/>
      <protection hidden="1"/>
    </xf>
    <xf numFmtId="0" fontId="78" fillId="37" borderId="70" xfId="0" applyFont="1" applyFill="1" applyBorder="1" applyAlignment="1">
      <alignment horizontal="center" vertical="center"/>
    </xf>
    <xf numFmtId="0" fontId="15" fillId="34" borderId="71" xfId="0" applyFont="1" applyFill="1" applyBorder="1" applyAlignment="1">
      <alignment/>
    </xf>
    <xf numFmtId="0" fontId="78" fillId="41" borderId="70" xfId="0" applyFont="1" applyFill="1" applyBorder="1" applyAlignment="1">
      <alignment horizontal="center" vertical="center"/>
    </xf>
    <xf numFmtId="0" fontId="15" fillId="40" borderId="71" xfId="0" applyFont="1" applyFill="1" applyBorder="1" applyAlignment="1">
      <alignment/>
    </xf>
    <xf numFmtId="0" fontId="13" fillId="40" borderId="39" xfId="0" applyFont="1" applyFill="1" applyBorder="1" applyAlignment="1" applyProtection="1">
      <alignment horizontal="center" vertical="center" wrapText="1"/>
      <protection hidden="1" locked="0"/>
    </xf>
    <xf numFmtId="0" fontId="77" fillId="34" borderId="20" xfId="0" applyFont="1" applyFill="1" applyBorder="1" applyAlignment="1" applyProtection="1">
      <alignment horizontal="center"/>
      <protection hidden="1"/>
    </xf>
    <xf numFmtId="0" fontId="77" fillId="34" borderId="0" xfId="0" applyFont="1" applyFill="1" applyBorder="1" applyAlignment="1" applyProtection="1">
      <alignment horizontal="center"/>
      <protection hidden="1"/>
    </xf>
    <xf numFmtId="0" fontId="77" fillId="34" borderId="19" xfId="0" applyFont="1" applyFill="1" applyBorder="1" applyAlignment="1" applyProtection="1">
      <alignment horizontal="center"/>
      <protection hidden="1"/>
    </xf>
    <xf numFmtId="49" fontId="80" fillId="34" borderId="72" xfId="0" applyNumberFormat="1" applyFont="1" applyFill="1" applyBorder="1" applyAlignment="1" applyProtection="1">
      <alignment horizontal="center" vertical="center"/>
      <protection hidden="1"/>
    </xf>
    <xf numFmtId="49" fontId="80" fillId="34" borderId="73" xfId="0" applyNumberFormat="1" applyFont="1" applyFill="1" applyBorder="1" applyAlignment="1" applyProtection="1">
      <alignment horizontal="center" vertical="center"/>
      <protection hidden="1"/>
    </xf>
    <xf numFmtId="0" fontId="0" fillId="34" borderId="21" xfId="0" applyFill="1" applyBorder="1" applyAlignment="1" applyProtection="1">
      <alignment horizontal="center"/>
      <protection hidden="1"/>
    </xf>
    <xf numFmtId="0" fontId="78" fillId="43" borderId="74" xfId="0" applyFont="1" applyFill="1" applyBorder="1" applyAlignment="1" applyProtection="1">
      <alignment horizontal="center" vertical="center"/>
      <protection locked="0"/>
    </xf>
    <xf numFmtId="0" fontId="78" fillId="43" borderId="75" xfId="0" applyFont="1" applyFill="1" applyBorder="1" applyAlignment="1" applyProtection="1">
      <alignment horizontal="center" vertical="center"/>
      <protection locked="0"/>
    </xf>
    <xf numFmtId="0" fontId="12" fillId="34" borderId="60" xfId="0" applyFont="1" applyFill="1" applyBorder="1" applyAlignment="1" applyProtection="1">
      <alignment horizontal="center" vertical="center" wrapText="1"/>
      <protection hidden="1"/>
    </xf>
    <xf numFmtId="0" fontId="12" fillId="34" borderId="48" xfId="0" applyFont="1" applyFill="1" applyBorder="1" applyAlignment="1" applyProtection="1">
      <alignment horizontal="center" vertical="center" wrapText="1"/>
      <protection hidden="1"/>
    </xf>
    <xf numFmtId="0" fontId="12" fillId="34" borderId="61" xfId="0" applyFont="1" applyFill="1" applyBorder="1" applyAlignment="1" applyProtection="1">
      <alignment horizontal="center" vertical="center" wrapText="1"/>
      <protection hidden="1"/>
    </xf>
    <xf numFmtId="0" fontId="72" fillId="36" borderId="18" xfId="0" applyFont="1" applyFill="1" applyBorder="1" applyAlignment="1" applyProtection="1">
      <alignment horizontal="left" wrapText="1"/>
      <protection hidden="1" locked="0"/>
    </xf>
    <xf numFmtId="0" fontId="72" fillId="36" borderId="19" xfId="0" applyFont="1" applyFill="1" applyBorder="1" applyAlignment="1" applyProtection="1">
      <alignment horizontal="left" wrapText="1"/>
      <protection hidden="1" locked="0"/>
    </xf>
    <xf numFmtId="0" fontId="72" fillId="36" borderId="25" xfId="0" applyFont="1" applyFill="1" applyBorder="1" applyAlignment="1" applyProtection="1">
      <alignment horizontal="left" wrapText="1"/>
      <protection hidden="1" locked="0"/>
    </xf>
    <xf numFmtId="0" fontId="72" fillId="36" borderId="76" xfId="0" applyFont="1" applyFill="1" applyBorder="1" applyAlignment="1" applyProtection="1">
      <alignment horizontal="left" wrapText="1"/>
      <protection hidden="1" locked="0"/>
    </xf>
    <xf numFmtId="0" fontId="72" fillId="36" borderId="61" xfId="0" applyFont="1" applyFill="1" applyBorder="1" applyAlignment="1" applyProtection="1">
      <alignment horizontal="left" wrapText="1"/>
      <protection hidden="1" locked="0"/>
    </xf>
    <xf numFmtId="0" fontId="11" fillId="36" borderId="15" xfId="0" applyFont="1" applyFill="1" applyBorder="1" applyAlignment="1" applyProtection="1">
      <alignment horizontal="left" vertical="center" wrapText="1"/>
      <protection hidden="1"/>
    </xf>
    <xf numFmtId="0" fontId="11" fillId="36" borderId="16" xfId="0" applyFont="1" applyFill="1" applyBorder="1" applyAlignment="1" applyProtection="1">
      <alignment horizontal="left" vertical="center" wrapText="1"/>
      <protection hidden="1"/>
    </xf>
    <xf numFmtId="0" fontId="11" fillId="36" borderId="17" xfId="0" applyFont="1" applyFill="1" applyBorder="1" applyAlignment="1" applyProtection="1">
      <alignment horizontal="left" vertical="center" wrapText="1"/>
      <protection hidden="1"/>
    </xf>
    <xf numFmtId="0" fontId="11" fillId="36" borderId="60" xfId="0" applyFont="1" applyFill="1" applyBorder="1" applyAlignment="1" applyProtection="1">
      <alignment horizontal="left" vertical="center" wrapText="1"/>
      <protection hidden="1"/>
    </xf>
    <xf numFmtId="0" fontId="11" fillId="36" borderId="48" xfId="0" applyFont="1" applyFill="1" applyBorder="1" applyAlignment="1" applyProtection="1">
      <alignment horizontal="left" vertical="center" wrapText="1"/>
      <protection hidden="1"/>
    </xf>
    <xf numFmtId="0" fontId="11" fillId="36" borderId="61" xfId="0" applyFont="1" applyFill="1" applyBorder="1" applyAlignment="1" applyProtection="1">
      <alignment horizontal="left" vertical="center" wrapText="1"/>
      <protection hidden="1"/>
    </xf>
    <xf numFmtId="0" fontId="9" fillId="36" borderId="11" xfId="0" applyFont="1" applyFill="1" applyBorder="1" applyAlignment="1" applyProtection="1">
      <alignment horizontal="left" vertical="center" wrapText="1"/>
      <protection hidden="1"/>
    </xf>
    <xf numFmtId="0" fontId="9" fillId="36" borderId="34" xfId="0" applyFont="1" applyFill="1" applyBorder="1" applyAlignment="1" applyProtection="1">
      <alignment horizontal="left" vertical="center" wrapText="1"/>
      <protection hidden="1"/>
    </xf>
    <xf numFmtId="0" fontId="9" fillId="36" borderId="46" xfId="0" applyFont="1" applyFill="1" applyBorder="1" applyAlignment="1" applyProtection="1">
      <alignment horizontal="left" vertical="center" wrapText="1"/>
      <protection hidden="1"/>
    </xf>
    <xf numFmtId="0" fontId="70" fillId="40" borderId="77" xfId="0" applyFont="1" applyFill="1" applyBorder="1" applyAlignment="1">
      <alignment horizontal="center" vertical="center" wrapText="1"/>
    </xf>
    <xf numFmtId="0" fontId="70" fillId="40" borderId="78" xfId="0" applyFont="1" applyFill="1" applyBorder="1" applyAlignment="1">
      <alignment horizontal="center" vertical="center" wrapText="1"/>
    </xf>
    <xf numFmtId="0" fontId="70" fillId="40" borderId="75" xfId="0" applyFont="1" applyFill="1" applyBorder="1" applyAlignment="1">
      <alignment horizontal="center" vertical="center" wrapText="1"/>
    </xf>
    <xf numFmtId="0" fontId="70" fillId="40" borderId="79" xfId="0" applyFont="1" applyFill="1" applyBorder="1" applyAlignment="1">
      <alignment horizontal="left" vertical="center" wrapText="1"/>
    </xf>
    <xf numFmtId="0" fontId="70" fillId="40" borderId="80" xfId="0" applyFont="1" applyFill="1" applyBorder="1" applyAlignment="1">
      <alignment horizontal="left" vertical="center" wrapText="1"/>
    </xf>
    <xf numFmtId="0" fontId="70" fillId="40" borderId="81" xfId="0" applyFont="1" applyFill="1" applyBorder="1" applyAlignment="1">
      <alignment horizontal="center" vertical="center" wrapText="1"/>
    </xf>
    <xf numFmtId="0" fontId="70" fillId="40" borderId="67" xfId="0" applyFont="1" applyFill="1" applyBorder="1" applyAlignment="1">
      <alignment horizontal="center" vertical="center" wrapText="1"/>
    </xf>
    <xf numFmtId="0" fontId="70" fillId="40" borderId="82" xfId="0" applyFont="1" applyFill="1" applyBorder="1" applyAlignment="1">
      <alignment horizontal="center" vertical="center" wrapText="1"/>
    </xf>
    <xf numFmtId="0" fontId="72" fillId="43" borderId="11" xfId="0" applyFont="1" applyFill="1" applyBorder="1" applyAlignment="1" applyProtection="1">
      <alignment horizontal="center" vertical="center"/>
      <protection hidden="1" locked="0"/>
    </xf>
    <xf numFmtId="0" fontId="72" fillId="43" borderId="46" xfId="0" applyFont="1" applyFill="1" applyBorder="1" applyAlignment="1" applyProtection="1">
      <alignment horizontal="center" vertical="center"/>
      <protection hidden="1" locked="0"/>
    </xf>
    <xf numFmtId="20" fontId="70" fillId="43" borderId="11" xfId="0" applyNumberFormat="1" applyFont="1" applyFill="1" applyBorder="1" applyAlignment="1" applyProtection="1">
      <alignment horizontal="center" vertical="center"/>
      <protection hidden="1" locked="0"/>
    </xf>
    <xf numFmtId="20" fontId="70" fillId="43" borderId="46" xfId="0" applyNumberFormat="1" applyFont="1" applyFill="1" applyBorder="1" applyAlignment="1" applyProtection="1">
      <alignment horizontal="center" vertical="center"/>
      <protection hidden="1" locked="0"/>
    </xf>
    <xf numFmtId="0" fontId="13" fillId="34" borderId="36" xfId="0" applyFont="1" applyFill="1" applyBorder="1" applyAlignment="1" applyProtection="1">
      <alignment horizontal="center" vertical="center" wrapText="1"/>
      <protection hidden="1"/>
    </xf>
    <xf numFmtId="0" fontId="75" fillId="36" borderId="11" xfId="0" applyFont="1" applyFill="1" applyBorder="1" applyAlignment="1" applyProtection="1">
      <alignment horizontal="left" vertical="center" wrapText="1"/>
      <protection hidden="1"/>
    </xf>
    <xf numFmtId="0" fontId="75" fillId="36" borderId="34" xfId="0" applyFont="1" applyFill="1" applyBorder="1" applyAlignment="1" applyProtection="1">
      <alignment horizontal="left" vertical="center" wrapText="1"/>
      <protection hidden="1"/>
    </xf>
    <xf numFmtId="0" fontId="75" fillId="36" borderId="46" xfId="0" applyFont="1" applyFill="1" applyBorder="1" applyAlignment="1" applyProtection="1">
      <alignment horizontal="left" vertical="center" wrapText="1"/>
      <protection hidden="1"/>
    </xf>
    <xf numFmtId="0" fontId="72" fillId="36" borderId="18" xfId="0" applyFont="1" applyFill="1" applyBorder="1" applyAlignment="1" applyProtection="1">
      <alignment horizontal="left"/>
      <protection hidden="1" locked="0"/>
    </xf>
    <xf numFmtId="0" fontId="0" fillId="0" borderId="0" xfId="0" applyAlignment="1" applyProtection="1">
      <alignment horizontal="center"/>
      <protection hidden="1"/>
    </xf>
    <xf numFmtId="173" fontId="4" fillId="34" borderId="83" xfId="0" applyNumberFormat="1" applyFont="1" applyFill="1" applyBorder="1" applyAlignment="1">
      <alignment horizontal="center" vertical="center" wrapText="1"/>
    </xf>
    <xf numFmtId="173" fontId="4" fillId="34" borderId="84" xfId="0" applyNumberFormat="1" applyFont="1" applyFill="1" applyBorder="1" applyAlignment="1">
      <alignment horizontal="center" vertical="center" wrapText="1"/>
    </xf>
    <xf numFmtId="3" fontId="82" fillId="34" borderId="11" xfId="0" applyNumberFormat="1" applyFont="1" applyFill="1" applyBorder="1" applyAlignment="1" applyProtection="1">
      <alignment horizontal="left" vertical="center" wrapText="1"/>
      <protection hidden="1"/>
    </xf>
    <xf numFmtId="3" fontId="82" fillId="34" borderId="34" xfId="0" applyNumberFormat="1" applyFont="1" applyFill="1" applyBorder="1" applyAlignment="1" applyProtection="1">
      <alignment horizontal="left" vertical="center" wrapText="1"/>
      <protection hidden="1"/>
    </xf>
    <xf numFmtId="3" fontId="82" fillId="34" borderId="46" xfId="0" applyNumberFormat="1" applyFont="1" applyFill="1" applyBorder="1" applyAlignment="1" applyProtection="1">
      <alignment horizontal="left" vertical="center" wrapText="1"/>
      <protection hidden="1"/>
    </xf>
    <xf numFmtId="0" fontId="73" fillId="34" borderId="38" xfId="0" applyFont="1" applyFill="1" applyBorder="1" applyAlignment="1" applyProtection="1">
      <alignment horizontal="left" vertical="center"/>
      <protection hidden="1"/>
    </xf>
    <xf numFmtId="3" fontId="80" fillId="34" borderId="11" xfId="0" applyNumberFormat="1" applyFont="1" applyFill="1" applyBorder="1" applyAlignment="1" applyProtection="1">
      <alignment horizontal="center" vertical="center" wrapText="1"/>
      <protection hidden="1"/>
    </xf>
    <xf numFmtId="3" fontId="80" fillId="34" borderId="34" xfId="0" applyNumberFormat="1" applyFont="1" applyFill="1" applyBorder="1" applyAlignment="1" applyProtection="1">
      <alignment horizontal="center" vertical="center" wrapText="1"/>
      <protection hidden="1"/>
    </xf>
    <xf numFmtId="0" fontId="72" fillId="34" borderId="21" xfId="0" applyFont="1" applyFill="1" applyBorder="1" applyAlignment="1" applyProtection="1">
      <alignment horizontal="center"/>
      <protection hidden="1" locked="0"/>
    </xf>
    <xf numFmtId="0" fontId="75" fillId="34" borderId="11" xfId="0" applyFont="1" applyFill="1" applyBorder="1" applyAlignment="1" applyProtection="1">
      <alignment horizontal="left" vertical="center"/>
      <protection hidden="1"/>
    </xf>
    <xf numFmtId="0" fontId="75" fillId="34" borderId="34" xfId="0" applyFont="1" applyFill="1" applyBorder="1" applyAlignment="1" applyProtection="1">
      <alignment horizontal="left" vertical="center"/>
      <protection hidden="1"/>
    </xf>
    <xf numFmtId="0" fontId="75" fillId="34" borderId="46" xfId="0" applyFont="1" applyFill="1" applyBorder="1" applyAlignment="1" applyProtection="1">
      <alignment horizontal="left" vertical="center"/>
      <protection hidden="1"/>
    </xf>
    <xf numFmtId="0" fontId="72" fillId="40" borderId="11" xfId="0" applyFont="1" applyFill="1" applyBorder="1" applyAlignment="1" applyProtection="1">
      <alignment horizontal="center" vertical="center" wrapText="1"/>
      <protection hidden="1"/>
    </xf>
    <xf numFmtId="0" fontId="72" fillId="40" borderId="34" xfId="0" applyFont="1" applyFill="1" applyBorder="1" applyAlignment="1" applyProtection="1">
      <alignment horizontal="center" vertical="center" wrapText="1"/>
      <protection hidden="1"/>
    </xf>
    <xf numFmtId="0" fontId="72" fillId="40" borderId="46" xfId="0" applyFont="1" applyFill="1" applyBorder="1" applyAlignment="1" applyProtection="1">
      <alignment horizontal="center" vertical="center" wrapText="1"/>
      <protection hidden="1"/>
    </xf>
    <xf numFmtId="0" fontId="72" fillId="36" borderId="11" xfId="0" applyFont="1" applyFill="1" applyBorder="1" applyAlignment="1" applyProtection="1">
      <alignment horizontal="center" vertical="center" wrapText="1"/>
      <protection hidden="1"/>
    </xf>
    <xf numFmtId="0" fontId="72" fillId="36" borderId="34" xfId="0" applyFont="1" applyFill="1" applyBorder="1" applyAlignment="1" applyProtection="1">
      <alignment horizontal="center" vertical="center" wrapText="1"/>
      <protection hidden="1"/>
    </xf>
    <xf numFmtId="0" fontId="72" fillId="36" borderId="46" xfId="0" applyFont="1" applyFill="1" applyBorder="1" applyAlignment="1" applyProtection="1">
      <alignment horizontal="center" vertical="center" wrapText="1"/>
      <protection hidden="1"/>
    </xf>
    <xf numFmtId="0" fontId="72" fillId="34" borderId="15" xfId="0" applyFont="1" applyFill="1" applyBorder="1" applyAlignment="1" applyProtection="1">
      <alignment horizontal="center" vertical="center" wrapText="1"/>
      <protection hidden="1"/>
    </xf>
    <xf numFmtId="0" fontId="72" fillId="34" borderId="16" xfId="0" applyFont="1" applyFill="1" applyBorder="1" applyAlignment="1" applyProtection="1">
      <alignment horizontal="center" vertical="center" wrapText="1"/>
      <protection hidden="1"/>
    </xf>
    <xf numFmtId="0" fontId="72" fillId="34" borderId="17" xfId="0" applyFont="1" applyFill="1" applyBorder="1" applyAlignment="1" applyProtection="1">
      <alignment horizontal="center" vertical="center" wrapText="1"/>
      <protection hidden="1"/>
    </xf>
    <xf numFmtId="0" fontId="72" fillId="40" borderId="11" xfId="0" applyFont="1" applyFill="1" applyBorder="1" applyAlignment="1" applyProtection="1">
      <alignment horizontal="center"/>
      <protection hidden="1" locked="0"/>
    </xf>
    <xf numFmtId="0" fontId="72" fillId="40" borderId="46" xfId="0" applyFont="1" applyFill="1" applyBorder="1" applyAlignment="1" applyProtection="1">
      <alignment horizontal="center"/>
      <protection hidden="1" locked="0"/>
    </xf>
    <xf numFmtId="0" fontId="75" fillId="36" borderId="60" xfId="0" applyFont="1" applyFill="1" applyBorder="1" applyAlignment="1" applyProtection="1">
      <alignment horizontal="left" vertical="center"/>
      <protection hidden="1"/>
    </xf>
    <xf numFmtId="0" fontId="75" fillId="36" borderId="48" xfId="0" applyFont="1" applyFill="1" applyBorder="1" applyAlignment="1" applyProtection="1">
      <alignment horizontal="left" vertical="center"/>
      <protection hidden="1"/>
    </xf>
    <xf numFmtId="0" fontId="75" fillId="36" borderId="61" xfId="0" applyFont="1" applyFill="1" applyBorder="1" applyAlignment="1" applyProtection="1">
      <alignment horizontal="left" vertical="center"/>
      <protection hidden="1"/>
    </xf>
    <xf numFmtId="0" fontId="72" fillId="40" borderId="11" xfId="0" applyFont="1" applyFill="1" applyBorder="1" applyAlignment="1" applyProtection="1">
      <alignment horizontal="center" vertical="center"/>
      <protection hidden="1" locked="0"/>
    </xf>
    <xf numFmtId="0" fontId="72" fillId="40" borderId="46" xfId="0" applyFont="1" applyFill="1" applyBorder="1" applyAlignment="1" applyProtection="1">
      <alignment horizontal="center" vertical="center"/>
      <protection hidden="1" locked="0"/>
    </xf>
    <xf numFmtId="0" fontId="78" fillId="34" borderId="81" xfId="0" applyFont="1" applyFill="1" applyBorder="1" applyAlignment="1" applyProtection="1">
      <alignment horizontal="left" shrinkToFit="1"/>
      <protection hidden="1"/>
    </xf>
    <xf numFmtId="0" fontId="78" fillId="34" borderId="67" xfId="0" applyFont="1" applyFill="1" applyBorder="1" applyAlignment="1" applyProtection="1">
      <alignment horizontal="left" shrinkToFit="1"/>
      <protection hidden="1"/>
    </xf>
    <xf numFmtId="0" fontId="78" fillId="34" borderId="85" xfId="0" applyFont="1" applyFill="1" applyBorder="1" applyAlignment="1" applyProtection="1">
      <alignment horizontal="left" shrinkToFit="1"/>
      <protection hidden="1"/>
    </xf>
    <xf numFmtId="0" fontId="3" fillId="34" borderId="38" xfId="0" applyFont="1" applyFill="1" applyBorder="1" applyAlignment="1" applyProtection="1">
      <alignment horizontal="left" vertical="center"/>
      <protection hidden="1"/>
    </xf>
    <xf numFmtId="0" fontId="9" fillId="36" borderId="60" xfId="0" applyFont="1" applyFill="1" applyBorder="1" applyAlignment="1" applyProtection="1">
      <alignment horizontal="center" vertical="center"/>
      <protection hidden="1"/>
    </xf>
    <xf numFmtId="0" fontId="9" fillId="36" borderId="48" xfId="0" applyFont="1" applyFill="1" applyBorder="1" applyAlignment="1" applyProtection="1">
      <alignment horizontal="center" vertical="center"/>
      <protection hidden="1"/>
    </xf>
    <xf numFmtId="0" fontId="9" fillId="36" borderId="61" xfId="0" applyFont="1" applyFill="1" applyBorder="1" applyAlignment="1" applyProtection="1">
      <alignment horizontal="center" vertical="center"/>
      <protection hidden="1"/>
    </xf>
    <xf numFmtId="0" fontId="12" fillId="34" borderId="20" xfId="0" applyFont="1" applyFill="1" applyBorder="1" applyAlignment="1" applyProtection="1">
      <alignment horizontal="center" vertical="center" wrapText="1"/>
      <protection hidden="1"/>
    </xf>
    <xf numFmtId="0" fontId="12" fillId="34" borderId="0" xfId="0" applyFont="1" applyFill="1" applyBorder="1" applyAlignment="1" applyProtection="1">
      <alignment horizontal="center" vertical="center" wrapText="1"/>
      <protection hidden="1"/>
    </xf>
    <xf numFmtId="0" fontId="83" fillId="34" borderId="20" xfId="0" applyFont="1" applyFill="1" applyBorder="1" applyAlignment="1" applyProtection="1">
      <alignment horizontal="center" vertical="center"/>
      <protection hidden="1"/>
    </xf>
    <xf numFmtId="0" fontId="83" fillId="34" borderId="0" xfId="0" applyFont="1" applyFill="1" applyBorder="1" applyAlignment="1" applyProtection="1">
      <alignment horizontal="center" vertical="center"/>
      <protection hidden="1"/>
    </xf>
    <xf numFmtId="0" fontId="83" fillId="34" borderId="15" xfId="0" applyFont="1" applyFill="1" applyBorder="1" applyAlignment="1" applyProtection="1">
      <alignment horizontal="center" vertical="center"/>
      <protection hidden="1"/>
    </xf>
    <xf numFmtId="0" fontId="83" fillId="34" borderId="16" xfId="0" applyFont="1" applyFill="1" applyBorder="1" applyAlignment="1" applyProtection="1">
      <alignment horizontal="center" vertical="center"/>
      <protection hidden="1"/>
    </xf>
    <xf numFmtId="0" fontId="80" fillId="34" borderId="35" xfId="0" applyFont="1" applyFill="1" applyBorder="1" applyAlignment="1" applyProtection="1">
      <alignment horizontal="center" vertical="center"/>
      <protection hidden="1"/>
    </xf>
    <xf numFmtId="0" fontId="80" fillId="34" borderId="86" xfId="0" applyFont="1" applyFill="1" applyBorder="1" applyAlignment="1" applyProtection="1">
      <alignment horizontal="center" vertical="center"/>
      <protection hidden="1"/>
    </xf>
    <xf numFmtId="0" fontId="80" fillId="34" borderId="49" xfId="0" applyFont="1" applyFill="1" applyBorder="1" applyAlignment="1" applyProtection="1">
      <alignment horizontal="center" vertical="center"/>
      <protection hidden="1"/>
    </xf>
    <xf numFmtId="0" fontId="80" fillId="34" borderId="12" xfId="0" applyFont="1" applyFill="1" applyBorder="1" applyAlignment="1" applyProtection="1">
      <alignment horizontal="center" vertical="center"/>
      <protection hidden="1"/>
    </xf>
    <xf numFmtId="0" fontId="80" fillId="34" borderId="12" xfId="0" applyFont="1" applyFill="1" applyBorder="1" applyAlignment="1" applyProtection="1">
      <alignment horizontal="center" vertical="center" wrapText="1"/>
      <protection hidden="1"/>
    </xf>
    <xf numFmtId="0" fontId="80" fillId="34" borderId="51" xfId="0" applyFont="1" applyFill="1" applyBorder="1" applyAlignment="1" applyProtection="1">
      <alignment horizontal="center" vertical="center" wrapText="1"/>
      <protection hidden="1"/>
    </xf>
    <xf numFmtId="0" fontId="13" fillId="40" borderId="42" xfId="0" applyFont="1" applyFill="1" applyBorder="1" applyAlignment="1" applyProtection="1">
      <alignment horizontal="center" vertical="center" wrapText="1"/>
      <protection hidden="1" locked="0"/>
    </xf>
    <xf numFmtId="10" fontId="80" fillId="34" borderId="74" xfId="0" applyNumberFormat="1" applyFont="1" applyFill="1" applyBorder="1" applyAlignment="1" applyProtection="1">
      <alignment horizontal="center" vertical="center"/>
      <protection hidden="1"/>
    </xf>
    <xf numFmtId="10" fontId="80" fillId="34" borderId="87" xfId="0" applyNumberFormat="1" applyFont="1" applyFill="1" applyBorder="1" applyAlignment="1" applyProtection="1">
      <alignment horizontal="center" vertical="center"/>
      <protection hidden="1"/>
    </xf>
    <xf numFmtId="10" fontId="81" fillId="34" borderId="11" xfId="0" applyNumberFormat="1" applyFont="1" applyFill="1" applyBorder="1" applyAlignment="1" applyProtection="1">
      <alignment horizontal="center" vertical="center"/>
      <protection hidden="1"/>
    </xf>
    <xf numFmtId="10" fontId="81" fillId="34" borderId="34" xfId="0" applyNumberFormat="1" applyFont="1" applyFill="1" applyBorder="1" applyAlignment="1" applyProtection="1">
      <alignment horizontal="center" vertical="center"/>
      <protection hidden="1"/>
    </xf>
    <xf numFmtId="10" fontId="81" fillId="34" borderId="46" xfId="0" applyNumberFormat="1" applyFont="1" applyFill="1" applyBorder="1" applyAlignment="1" applyProtection="1">
      <alignment horizontal="center" vertical="center"/>
      <protection hidden="1"/>
    </xf>
    <xf numFmtId="10" fontId="80" fillId="43" borderId="74" xfId="0" applyNumberFormat="1" applyFont="1" applyFill="1" applyBorder="1" applyAlignment="1" applyProtection="1">
      <alignment horizontal="center" vertical="center"/>
      <protection hidden="1" locked="0"/>
    </xf>
    <xf numFmtId="10" fontId="80" fillId="43" borderId="87" xfId="0" applyNumberFormat="1" applyFont="1" applyFill="1" applyBorder="1" applyAlignment="1" applyProtection="1">
      <alignment horizontal="center" vertical="center"/>
      <protection hidden="1" locked="0"/>
    </xf>
    <xf numFmtId="49" fontId="81" fillId="34" borderId="15" xfId="0" applyNumberFormat="1" applyFont="1" applyFill="1" applyBorder="1" applyAlignment="1" applyProtection="1">
      <alignment horizontal="left" vertical="center" wrapText="1"/>
      <protection hidden="1"/>
    </xf>
    <xf numFmtId="49" fontId="81" fillId="34" borderId="16" xfId="0" applyNumberFormat="1" applyFont="1" applyFill="1" applyBorder="1" applyAlignment="1" applyProtection="1">
      <alignment horizontal="left" vertical="center" wrapText="1"/>
      <protection hidden="1"/>
    </xf>
    <xf numFmtId="49" fontId="81" fillId="34" borderId="17" xfId="0" applyNumberFormat="1" applyFont="1" applyFill="1" applyBorder="1" applyAlignment="1" applyProtection="1">
      <alignment horizontal="left" vertical="center" wrapText="1"/>
      <protection hidden="1"/>
    </xf>
    <xf numFmtId="49" fontId="81" fillId="34" borderId="20" xfId="0" applyNumberFormat="1" applyFont="1" applyFill="1" applyBorder="1" applyAlignment="1" applyProtection="1">
      <alignment horizontal="left" vertical="center" wrapText="1"/>
      <protection hidden="1"/>
    </xf>
    <xf numFmtId="49" fontId="81" fillId="34" borderId="0" xfId="0" applyNumberFormat="1" applyFont="1" applyFill="1" applyBorder="1" applyAlignment="1" applyProtection="1">
      <alignment horizontal="left" vertical="center" wrapText="1"/>
      <protection hidden="1"/>
    </xf>
    <xf numFmtId="49" fontId="81" fillId="34" borderId="19" xfId="0" applyNumberFormat="1" applyFont="1" applyFill="1" applyBorder="1" applyAlignment="1" applyProtection="1">
      <alignment horizontal="left" vertical="center" wrapText="1"/>
      <protection hidden="1"/>
    </xf>
    <xf numFmtId="10" fontId="90" fillId="34" borderId="11" xfId="0" applyNumberFormat="1" applyFont="1" applyFill="1" applyBorder="1" applyAlignment="1" applyProtection="1">
      <alignment horizontal="center" vertical="center"/>
      <protection hidden="1"/>
    </xf>
    <xf numFmtId="10" fontId="90" fillId="34" borderId="34" xfId="0" applyNumberFormat="1" applyFont="1" applyFill="1" applyBorder="1" applyAlignment="1" applyProtection="1">
      <alignment horizontal="center" vertical="center"/>
      <protection hidden="1"/>
    </xf>
    <xf numFmtId="10" fontId="90" fillId="34" borderId="46" xfId="0" applyNumberFormat="1" applyFont="1" applyFill="1" applyBorder="1" applyAlignment="1" applyProtection="1">
      <alignment horizontal="center" vertical="center"/>
      <protection hidden="1"/>
    </xf>
    <xf numFmtId="0" fontId="83" fillId="34" borderId="60" xfId="0" applyFont="1" applyFill="1" applyBorder="1" applyAlignment="1" applyProtection="1">
      <alignment horizontal="center" vertical="center"/>
      <protection hidden="1"/>
    </xf>
    <xf numFmtId="0" fontId="83" fillId="34" borderId="48" xfId="0" applyFont="1" applyFill="1" applyBorder="1" applyAlignment="1" applyProtection="1">
      <alignment horizontal="center" vertical="center"/>
      <protection hidden="1"/>
    </xf>
    <xf numFmtId="0" fontId="80" fillId="34" borderId="88" xfId="0" applyFont="1" applyFill="1" applyBorder="1" applyAlignment="1" applyProtection="1">
      <alignment horizontal="center" vertical="center"/>
      <protection hidden="1"/>
    </xf>
    <xf numFmtId="0" fontId="80" fillId="34" borderId="54" xfId="0" applyFont="1" applyFill="1" applyBorder="1" applyAlignment="1" applyProtection="1">
      <alignment horizontal="center" vertical="center"/>
      <protection hidden="1"/>
    </xf>
    <xf numFmtId="0" fontId="80" fillId="34" borderId="11" xfId="0" applyFont="1" applyFill="1" applyBorder="1" applyAlignment="1" applyProtection="1">
      <alignment horizontal="center" vertical="center" wrapText="1"/>
      <protection hidden="1"/>
    </xf>
    <xf numFmtId="0" fontId="4" fillId="34" borderId="89" xfId="0" applyFont="1" applyFill="1" applyBorder="1" applyAlignment="1" applyProtection="1">
      <alignment horizontal="center" vertical="center" wrapText="1"/>
      <protection hidden="1"/>
    </xf>
    <xf numFmtId="0" fontId="4" fillId="34" borderId="90" xfId="0" applyFont="1" applyFill="1" applyBorder="1" applyAlignment="1" applyProtection="1">
      <alignment horizontal="center" vertical="center" wrapText="1"/>
      <protection hidden="1"/>
    </xf>
    <xf numFmtId="173" fontId="73" fillId="44" borderId="42" xfId="0" applyNumberFormat="1" applyFont="1" applyFill="1" applyBorder="1" applyAlignment="1" applyProtection="1">
      <alignment horizontal="center" vertical="center"/>
      <protection locked="0"/>
    </xf>
    <xf numFmtId="173" fontId="73" fillId="44" borderId="41" xfId="0" applyNumberFormat="1" applyFont="1" applyFill="1" applyBorder="1" applyAlignment="1" applyProtection="1">
      <alignment horizontal="center" vertical="center"/>
      <protection locked="0"/>
    </xf>
    <xf numFmtId="0" fontId="82" fillId="34" borderId="25" xfId="0" applyFont="1" applyFill="1" applyBorder="1" applyAlignment="1" applyProtection="1">
      <alignment horizontal="center" vertical="center" textRotation="90" wrapText="1"/>
      <protection hidden="1"/>
    </xf>
    <xf numFmtId="0" fontId="82" fillId="34" borderId="27" xfId="0" applyFont="1" applyFill="1" applyBorder="1" applyAlignment="1" applyProtection="1">
      <alignment horizontal="center" vertical="center" textRotation="90" wrapText="1"/>
      <protection hidden="1"/>
    </xf>
    <xf numFmtId="178" fontId="81" fillId="34" borderId="11" xfId="0" applyNumberFormat="1" applyFont="1" applyFill="1" applyBorder="1" applyAlignment="1" applyProtection="1">
      <alignment horizontal="left" vertical="center" wrapText="1"/>
      <protection hidden="1"/>
    </xf>
    <xf numFmtId="178" fontId="81" fillId="34" borderId="34" xfId="0" applyNumberFormat="1" applyFont="1" applyFill="1" applyBorder="1" applyAlignment="1" applyProtection="1">
      <alignment horizontal="left" vertical="center" wrapText="1"/>
      <protection hidden="1"/>
    </xf>
    <xf numFmtId="178" fontId="81" fillId="34" borderId="46" xfId="0" applyNumberFormat="1" applyFont="1" applyFill="1" applyBorder="1" applyAlignment="1" applyProtection="1">
      <alignment horizontal="left" vertical="center" wrapText="1"/>
      <protection hidden="1"/>
    </xf>
    <xf numFmtId="49" fontId="81" fillId="34" borderId="60" xfId="0" applyNumberFormat="1" applyFont="1" applyFill="1" applyBorder="1" applyAlignment="1" applyProtection="1">
      <alignment horizontal="left" vertical="center" wrapText="1"/>
      <protection hidden="1"/>
    </xf>
    <xf numFmtId="49" fontId="81" fillId="34" borderId="48" xfId="0" applyNumberFormat="1" applyFont="1" applyFill="1" applyBorder="1" applyAlignment="1" applyProtection="1">
      <alignment horizontal="left" vertical="center" wrapText="1"/>
      <protection hidden="1"/>
    </xf>
    <xf numFmtId="49" fontId="81" fillId="34" borderId="61" xfId="0" applyNumberFormat="1" applyFont="1" applyFill="1" applyBorder="1" applyAlignment="1" applyProtection="1">
      <alignment horizontal="left" vertical="center" wrapText="1"/>
      <protection hidden="1"/>
    </xf>
    <xf numFmtId="10" fontId="81" fillId="34" borderId="11" xfId="0" applyNumberFormat="1" applyFont="1" applyFill="1" applyBorder="1" applyAlignment="1" applyProtection="1">
      <alignment horizontal="left" vertical="center" wrapText="1"/>
      <protection hidden="1"/>
    </xf>
    <xf numFmtId="10" fontId="81" fillId="34" borderId="34" xfId="0" applyNumberFormat="1" applyFont="1" applyFill="1" applyBorder="1" applyAlignment="1" applyProtection="1">
      <alignment horizontal="left" vertical="center" wrapText="1"/>
      <protection hidden="1"/>
    </xf>
    <xf numFmtId="10" fontId="81" fillId="34" borderId="46" xfId="0" applyNumberFormat="1" applyFont="1" applyFill="1" applyBorder="1" applyAlignment="1" applyProtection="1">
      <alignment horizontal="left" vertical="center" wrapText="1"/>
      <protection hidden="1"/>
    </xf>
    <xf numFmtId="49" fontId="81" fillId="34" borderId="60" xfId="0" applyNumberFormat="1" applyFont="1" applyFill="1" applyBorder="1" applyAlignment="1" applyProtection="1">
      <alignment horizontal="center" vertical="center"/>
      <protection hidden="1"/>
    </xf>
    <xf numFmtId="49" fontId="81" fillId="34" borderId="48" xfId="0" applyNumberFormat="1" applyFont="1" applyFill="1" applyBorder="1" applyAlignment="1" applyProtection="1">
      <alignment horizontal="center" vertical="center"/>
      <protection hidden="1"/>
    </xf>
    <xf numFmtId="49" fontId="81" fillId="34" borderId="61" xfId="0" applyNumberFormat="1" applyFont="1" applyFill="1" applyBorder="1" applyAlignment="1" applyProtection="1">
      <alignment horizontal="center" vertical="center"/>
      <protection hidden="1"/>
    </xf>
    <xf numFmtId="10" fontId="82" fillId="34" borderId="34" xfId="0" applyNumberFormat="1" applyFont="1" applyFill="1" applyBorder="1" applyAlignment="1" applyProtection="1">
      <alignment horizontal="left" vertical="center" wrapText="1" shrinkToFit="1"/>
      <protection hidden="1"/>
    </xf>
    <xf numFmtId="10" fontId="82" fillId="34" borderId="46" xfId="0" applyNumberFormat="1" applyFont="1" applyFill="1" applyBorder="1" applyAlignment="1" applyProtection="1">
      <alignment horizontal="left" vertical="center" wrapText="1" shrinkToFit="1"/>
      <protection hidden="1"/>
    </xf>
    <xf numFmtId="10" fontId="80" fillId="34" borderId="27" xfId="0" applyNumberFormat="1" applyFont="1" applyFill="1" applyBorder="1" applyAlignment="1" applyProtection="1">
      <alignment horizontal="center" vertical="center"/>
      <protection hidden="1"/>
    </xf>
    <xf numFmtId="10" fontId="80" fillId="34" borderId="41" xfId="0" applyNumberFormat="1" applyFont="1" applyFill="1" applyBorder="1" applyAlignment="1" applyProtection="1">
      <alignment horizontal="center" vertical="center"/>
      <protection hidden="1"/>
    </xf>
    <xf numFmtId="0" fontId="78" fillId="0" borderId="0" xfId="0" applyFont="1" applyAlignment="1" applyProtection="1">
      <alignment horizontal="center"/>
      <protection hidden="1"/>
    </xf>
    <xf numFmtId="10" fontId="80" fillId="34" borderId="36" xfId="0" applyNumberFormat="1" applyFont="1" applyFill="1" applyBorder="1" applyAlignment="1" applyProtection="1">
      <alignment horizontal="center" vertical="center"/>
      <protection hidden="1"/>
    </xf>
    <xf numFmtId="49" fontId="80" fillId="34" borderId="38" xfId="0" applyNumberFormat="1" applyFont="1" applyFill="1" applyBorder="1" applyAlignment="1" applyProtection="1">
      <alignment horizontal="center" vertical="center"/>
      <protection hidden="1"/>
    </xf>
    <xf numFmtId="10" fontId="80" fillId="34" borderId="91" xfId="0" applyNumberFormat="1" applyFont="1" applyFill="1" applyBorder="1" applyAlignment="1" applyProtection="1">
      <alignment horizontal="center" vertical="center"/>
      <protection hidden="1"/>
    </xf>
    <xf numFmtId="10" fontId="80" fillId="34" borderId="92" xfId="0" applyNumberFormat="1" applyFont="1" applyFill="1" applyBorder="1" applyAlignment="1" applyProtection="1">
      <alignment horizontal="center" vertical="center"/>
      <protection hidden="1"/>
    </xf>
    <xf numFmtId="10" fontId="80" fillId="34" borderId="93" xfId="0" applyNumberFormat="1" applyFont="1" applyFill="1" applyBorder="1" applyAlignment="1" applyProtection="1">
      <alignment horizontal="center" vertical="center"/>
      <protection hidden="1"/>
    </xf>
    <xf numFmtId="49" fontId="80" fillId="34" borderId="77" xfId="0" applyNumberFormat="1" applyFont="1" applyFill="1" applyBorder="1" applyAlignment="1" applyProtection="1">
      <alignment horizontal="center" vertical="center"/>
      <protection hidden="1"/>
    </xf>
    <xf numFmtId="49" fontId="80" fillId="34" borderId="78" xfId="0" applyNumberFormat="1" applyFont="1" applyFill="1" applyBorder="1" applyAlignment="1" applyProtection="1">
      <alignment horizontal="center" vertical="center"/>
      <protection hidden="1"/>
    </xf>
    <xf numFmtId="49" fontId="80" fillId="34" borderId="75" xfId="0" applyNumberFormat="1" applyFont="1" applyFill="1" applyBorder="1" applyAlignment="1" applyProtection="1">
      <alignment horizontal="center" vertical="center"/>
      <protection hidden="1"/>
    </xf>
    <xf numFmtId="173" fontId="3" fillId="36" borderId="38" xfId="0" applyNumberFormat="1" applyFont="1" applyFill="1" applyBorder="1" applyAlignment="1" applyProtection="1">
      <alignment horizontal="right" vertical="center" wrapText="1"/>
      <protection/>
    </xf>
    <xf numFmtId="173" fontId="3" fillId="36" borderId="41" xfId="0" applyNumberFormat="1" applyFont="1" applyFill="1" applyBorder="1" applyAlignment="1" applyProtection="1">
      <alignment horizontal="right" vertical="center" wrapText="1"/>
      <protection/>
    </xf>
    <xf numFmtId="0" fontId="0" fillId="34" borderId="34" xfId="0" applyFill="1" applyBorder="1" applyAlignment="1" applyProtection="1">
      <alignment horizontal="center"/>
      <protection hidden="1"/>
    </xf>
    <xf numFmtId="0" fontId="80" fillId="34" borderId="11" xfId="0" applyFont="1" applyFill="1" applyBorder="1" applyAlignment="1" applyProtection="1">
      <alignment horizontal="center" vertical="center"/>
      <protection hidden="1"/>
    </xf>
    <xf numFmtId="0" fontId="80" fillId="34" borderId="34" xfId="0" applyFont="1" applyFill="1" applyBorder="1" applyAlignment="1" applyProtection="1">
      <alignment horizontal="center" vertical="center"/>
      <protection hidden="1"/>
    </xf>
    <xf numFmtId="0" fontId="80" fillId="34" borderId="46" xfId="0" applyFont="1" applyFill="1" applyBorder="1" applyAlignment="1" applyProtection="1">
      <alignment horizontal="center" vertical="center"/>
      <protection hidden="1"/>
    </xf>
    <xf numFmtId="10" fontId="83" fillId="34" borderId="74" xfId="0" applyNumberFormat="1" applyFont="1" applyFill="1" applyBorder="1" applyAlignment="1" applyProtection="1">
      <alignment horizontal="center" vertical="center"/>
      <protection hidden="1"/>
    </xf>
    <xf numFmtId="10" fontId="83" fillId="34" borderId="87" xfId="0" applyNumberFormat="1" applyFont="1" applyFill="1" applyBorder="1" applyAlignment="1" applyProtection="1">
      <alignment horizontal="center" vertical="center"/>
      <protection hidden="1"/>
    </xf>
    <xf numFmtId="10" fontId="83" fillId="34" borderId="94" xfId="0" applyNumberFormat="1" applyFont="1" applyFill="1" applyBorder="1" applyAlignment="1" applyProtection="1">
      <alignment horizontal="center" vertical="center"/>
      <protection hidden="1"/>
    </xf>
    <xf numFmtId="10" fontId="83" fillId="34" borderId="92" xfId="0" applyNumberFormat="1" applyFont="1" applyFill="1" applyBorder="1" applyAlignment="1" applyProtection="1">
      <alignment horizontal="center" vertical="center"/>
      <protection hidden="1"/>
    </xf>
    <xf numFmtId="10" fontId="83" fillId="34" borderId="93" xfId="0" applyNumberFormat="1" applyFont="1" applyFill="1" applyBorder="1" applyAlignment="1" applyProtection="1">
      <alignment horizontal="center" vertical="center"/>
      <protection hidden="1"/>
    </xf>
    <xf numFmtId="49" fontId="80" fillId="34" borderId="72" xfId="0" applyNumberFormat="1" applyFont="1" applyFill="1" applyBorder="1" applyAlignment="1" applyProtection="1">
      <alignment horizontal="center" vertical="center" wrapText="1"/>
      <protection hidden="1"/>
    </xf>
    <xf numFmtId="49" fontId="80" fillId="34" borderId="66" xfId="0" applyNumberFormat="1" applyFont="1" applyFill="1" applyBorder="1" applyAlignment="1" applyProtection="1">
      <alignment horizontal="center" vertical="center" wrapText="1"/>
      <protection hidden="1"/>
    </xf>
    <xf numFmtId="49" fontId="80" fillId="34" borderId="95" xfId="0" applyNumberFormat="1" applyFont="1" applyFill="1" applyBorder="1" applyAlignment="1" applyProtection="1">
      <alignment horizontal="center" vertical="center" wrapText="1"/>
      <protection hidden="1"/>
    </xf>
    <xf numFmtId="49" fontId="80" fillId="34" borderId="38" xfId="0" applyNumberFormat="1" applyFont="1" applyFill="1" applyBorder="1" applyAlignment="1" applyProtection="1">
      <alignment horizontal="center" vertical="center" wrapText="1"/>
      <protection hidden="1"/>
    </xf>
    <xf numFmtId="49" fontId="80" fillId="34" borderId="40" xfId="0" applyNumberFormat="1" applyFont="1" applyFill="1" applyBorder="1" applyAlignment="1" applyProtection="1">
      <alignment horizontal="center" vertical="center" wrapText="1"/>
      <protection hidden="1"/>
    </xf>
    <xf numFmtId="0" fontId="73" fillId="34" borderId="39" xfId="0" applyFont="1" applyFill="1" applyBorder="1" applyAlignment="1" applyProtection="1">
      <alignment horizontal="left" vertical="center"/>
      <protection hidden="1"/>
    </xf>
    <xf numFmtId="0" fontId="89" fillId="34" borderId="11" xfId="0" applyFont="1" applyFill="1" applyBorder="1" applyAlignment="1" applyProtection="1">
      <alignment horizontal="center" vertical="center"/>
      <protection hidden="1"/>
    </xf>
    <xf numFmtId="0" fontId="89" fillId="34" borderId="46" xfId="0" applyFont="1" applyFill="1" applyBorder="1" applyAlignment="1" applyProtection="1">
      <alignment horizontal="center" vertical="center"/>
      <protection hidden="1"/>
    </xf>
    <xf numFmtId="173" fontId="78" fillId="34" borderId="45" xfId="0" applyNumberFormat="1" applyFont="1" applyFill="1" applyBorder="1" applyAlignment="1">
      <alignment horizontal="center" vertical="center"/>
    </xf>
    <xf numFmtId="173" fontId="78" fillId="34" borderId="19" xfId="0" applyNumberFormat="1" applyFont="1" applyFill="1" applyBorder="1" applyAlignment="1">
      <alignment horizontal="center" vertical="center"/>
    </xf>
    <xf numFmtId="0" fontId="10" fillId="36" borderId="12" xfId="0" applyFont="1" applyFill="1" applyBorder="1" applyAlignment="1" applyProtection="1">
      <alignment horizontal="left" vertical="center" wrapText="1"/>
      <protection hidden="1"/>
    </xf>
    <xf numFmtId="0" fontId="72" fillId="36" borderId="20" xfId="0" applyFont="1" applyFill="1" applyBorder="1" applyAlignment="1" applyProtection="1">
      <alignment horizontal="center" wrapText="1"/>
      <protection hidden="1" locked="0"/>
    </xf>
    <xf numFmtId="0" fontId="0" fillId="34" borderId="0" xfId="0" applyFill="1" applyBorder="1" applyAlignment="1" applyProtection="1">
      <alignment horizontal="center"/>
      <protection hidden="1" locked="0"/>
    </xf>
    <xf numFmtId="0" fontId="0" fillId="34" borderId="19" xfId="0" applyFill="1" applyBorder="1" applyAlignment="1" applyProtection="1">
      <alignment horizontal="center"/>
      <protection hidden="1" locked="0"/>
    </xf>
    <xf numFmtId="0" fontId="78" fillId="34" borderId="72" xfId="0" applyFont="1" applyFill="1" applyBorder="1" applyAlignment="1" applyProtection="1">
      <alignment horizontal="left"/>
      <protection hidden="1"/>
    </xf>
    <xf numFmtId="0" fontId="78" fillId="34" borderId="66" xfId="0" applyFont="1" applyFill="1" applyBorder="1" applyAlignment="1" applyProtection="1">
      <alignment horizontal="left"/>
      <protection hidden="1"/>
    </xf>
    <xf numFmtId="0" fontId="78" fillId="34" borderId="73" xfId="0" applyFont="1" applyFill="1" applyBorder="1" applyAlignment="1" applyProtection="1">
      <alignment horizontal="left"/>
      <protection hidden="1"/>
    </xf>
    <xf numFmtId="0" fontId="72" fillId="45" borderId="11" xfId="0" applyFont="1" applyFill="1" applyBorder="1" applyAlignment="1" applyProtection="1">
      <alignment horizontal="left" vertical="center" wrapText="1"/>
      <protection hidden="1" locked="0"/>
    </xf>
    <xf numFmtId="0" fontId="72" fillId="45" borderId="34" xfId="0" applyFont="1" applyFill="1" applyBorder="1" applyAlignment="1" applyProtection="1">
      <alignment horizontal="left" vertical="center" wrapText="1"/>
      <protection hidden="1" locked="0"/>
    </xf>
    <xf numFmtId="0" fontId="72" fillId="45" borderId="46" xfId="0" applyFont="1" applyFill="1" applyBorder="1" applyAlignment="1" applyProtection="1">
      <alignment horizontal="left" vertical="center" wrapText="1"/>
      <protection hidden="1" locked="0"/>
    </xf>
    <xf numFmtId="0" fontId="70" fillId="40" borderId="91" xfId="0" applyFont="1" applyFill="1" applyBorder="1" applyAlignment="1">
      <alignment horizontal="center" vertical="center" wrapText="1"/>
    </xf>
    <xf numFmtId="0" fontId="70" fillId="40" borderId="92" xfId="0" applyFont="1" applyFill="1" applyBorder="1" applyAlignment="1">
      <alignment horizontal="center" vertical="center" wrapText="1"/>
    </xf>
    <xf numFmtId="0" fontId="70" fillId="40" borderId="93" xfId="0" applyFont="1" applyFill="1" applyBorder="1" applyAlignment="1">
      <alignment horizontal="center" vertical="center" wrapText="1"/>
    </xf>
    <xf numFmtId="0" fontId="78" fillId="37" borderId="96" xfId="0" applyFont="1" applyFill="1" applyBorder="1" applyAlignment="1">
      <alignment horizontal="center" vertical="center"/>
    </xf>
    <xf numFmtId="0" fontId="15" fillId="34" borderId="97" xfId="0" applyFont="1" applyFill="1" applyBorder="1" applyAlignment="1">
      <alignment/>
    </xf>
    <xf numFmtId="0" fontId="70" fillId="39" borderId="12" xfId="0" applyFont="1" applyFill="1" applyBorder="1" applyAlignment="1" applyProtection="1">
      <alignment horizontal="center" vertical="center"/>
      <protection hidden="1" locked="0"/>
    </xf>
    <xf numFmtId="0" fontId="58" fillId="43" borderId="46" xfId="44" applyFill="1" applyBorder="1" applyAlignment="1" applyProtection="1">
      <alignment horizontal="center" vertical="center"/>
      <protection hidden="1" locked="0"/>
    </xf>
    <xf numFmtId="0" fontId="9" fillId="43" borderId="51" xfId="0" applyFont="1" applyFill="1" applyBorder="1" applyAlignment="1" applyProtection="1">
      <alignment horizontal="center" vertical="center"/>
      <protection hidden="1" locked="0"/>
    </xf>
    <xf numFmtId="0" fontId="9" fillId="36" borderId="50" xfId="0" applyFont="1" applyFill="1" applyBorder="1" applyAlignment="1" applyProtection="1">
      <alignment horizontal="left" vertical="center"/>
      <protection hidden="1" locked="0"/>
    </xf>
    <xf numFmtId="14" fontId="10" fillId="43" borderId="11" xfId="0" applyNumberFormat="1" applyFont="1" applyFill="1" applyBorder="1" applyAlignment="1" applyProtection="1">
      <alignment horizontal="center" vertical="center"/>
      <protection hidden="1" locked="0"/>
    </xf>
    <xf numFmtId="14" fontId="10" fillId="43" borderId="34" xfId="0" applyNumberFormat="1" applyFont="1" applyFill="1" applyBorder="1" applyAlignment="1" applyProtection="1">
      <alignment horizontal="center" vertical="center"/>
      <protection hidden="1" locked="0"/>
    </xf>
    <xf numFmtId="14" fontId="10" fillId="43" borderId="46" xfId="0" applyNumberFormat="1" applyFont="1" applyFill="1" applyBorder="1" applyAlignment="1" applyProtection="1">
      <alignment horizontal="center" vertical="center"/>
      <protection hidden="1" locked="0"/>
    </xf>
    <xf numFmtId="0" fontId="9" fillId="41" borderId="98" xfId="0" applyFont="1" applyFill="1" applyBorder="1" applyAlignment="1">
      <alignment horizontal="center" vertical="center"/>
    </xf>
    <xf numFmtId="0" fontId="9" fillId="41" borderId="99" xfId="0" applyFont="1" applyFill="1" applyBorder="1" applyAlignment="1">
      <alignment horizontal="center" vertical="center"/>
    </xf>
    <xf numFmtId="0" fontId="9" fillId="41" borderId="100" xfId="0" applyFont="1" applyFill="1" applyBorder="1" applyAlignment="1">
      <alignment horizontal="center" vertical="center"/>
    </xf>
    <xf numFmtId="14" fontId="72" fillId="45" borderId="68" xfId="0" applyNumberFormat="1" applyFont="1" applyFill="1" applyBorder="1" applyAlignment="1" applyProtection="1">
      <alignment horizontal="center" vertical="center" wrapText="1"/>
      <protection hidden="1" locked="0"/>
    </xf>
    <xf numFmtId="14" fontId="72" fillId="45" borderId="14" xfId="0" applyNumberFormat="1" applyFont="1" applyFill="1" applyBorder="1" applyAlignment="1" applyProtection="1">
      <alignment horizontal="center" vertical="center" wrapText="1"/>
      <protection hidden="1" locked="0"/>
    </xf>
    <xf numFmtId="14" fontId="72" fillId="45" borderId="33" xfId="0" applyNumberFormat="1" applyFont="1" applyFill="1" applyBorder="1" applyAlignment="1" applyProtection="1">
      <alignment horizontal="center" vertical="center" wrapText="1"/>
      <protection hidden="1" locked="0"/>
    </xf>
    <xf numFmtId="0" fontId="72" fillId="46" borderId="101" xfId="0" applyFont="1" applyFill="1" applyBorder="1" applyAlignment="1">
      <alignment horizontal="center" vertical="center"/>
    </xf>
    <xf numFmtId="0" fontId="15" fillId="40" borderId="99" xfId="0" applyFont="1" applyFill="1" applyBorder="1" applyAlignment="1">
      <alignment/>
    </xf>
    <xf numFmtId="0" fontId="15" fillId="40" borderId="100" xfId="0" applyFont="1" applyFill="1" applyBorder="1" applyAlignment="1">
      <alignment/>
    </xf>
    <xf numFmtId="0" fontId="10" fillId="46" borderId="101" xfId="0" applyFont="1" applyFill="1" applyBorder="1" applyAlignment="1">
      <alignment horizontal="center" vertical="center"/>
    </xf>
    <xf numFmtId="0" fontId="15" fillId="40" borderId="102" xfId="0" applyFont="1" applyFill="1" applyBorder="1" applyAlignment="1">
      <alignment/>
    </xf>
    <xf numFmtId="0" fontId="72" fillId="41" borderId="101" xfId="0" applyFont="1" applyFill="1" applyBorder="1" applyAlignment="1">
      <alignment horizontal="center"/>
    </xf>
    <xf numFmtId="0" fontId="11" fillId="36" borderId="15" xfId="0" applyFont="1" applyFill="1" applyBorder="1" applyAlignment="1" applyProtection="1">
      <alignment horizontal="center" vertical="center"/>
      <protection hidden="1" locked="0"/>
    </xf>
    <xf numFmtId="0" fontId="11" fillId="36" borderId="16" xfId="0" applyFont="1" applyFill="1" applyBorder="1" applyAlignment="1" applyProtection="1">
      <alignment horizontal="center" vertical="center"/>
      <protection hidden="1" locked="0"/>
    </xf>
    <xf numFmtId="0" fontId="11" fillId="36" borderId="17" xfId="0" applyFont="1" applyFill="1" applyBorder="1" applyAlignment="1" applyProtection="1">
      <alignment horizontal="center" vertical="center"/>
      <protection hidden="1" locked="0"/>
    </xf>
    <xf numFmtId="0" fontId="9" fillId="39" borderId="12" xfId="0" applyFont="1" applyFill="1" applyBorder="1" applyAlignment="1" applyProtection="1">
      <alignment horizontal="center" vertical="center"/>
      <protection hidden="1" locked="0"/>
    </xf>
    <xf numFmtId="0" fontId="9" fillId="43" borderId="12" xfId="0" applyFont="1" applyFill="1" applyBorder="1" applyAlignment="1" applyProtection="1">
      <alignment horizontal="center" vertical="center"/>
      <protection hidden="1" locked="0"/>
    </xf>
    <xf numFmtId="0" fontId="9" fillId="36" borderId="11" xfId="0" applyFont="1" applyFill="1" applyBorder="1" applyAlignment="1" applyProtection="1">
      <alignment horizontal="left" vertical="center" shrinkToFit="1"/>
      <protection hidden="1" locked="0"/>
    </xf>
    <xf numFmtId="0" fontId="9" fillId="36" borderId="34" xfId="0" applyFont="1" applyFill="1" applyBorder="1" applyAlignment="1" applyProtection="1">
      <alignment horizontal="left" vertical="center" shrinkToFit="1"/>
      <protection hidden="1" locked="0"/>
    </xf>
    <xf numFmtId="0" fontId="9" fillId="45" borderId="11" xfId="0" applyFont="1" applyFill="1" applyBorder="1" applyAlignment="1" applyProtection="1">
      <alignment horizontal="center" vertical="center"/>
      <protection hidden="1" locked="0"/>
    </xf>
    <xf numFmtId="0" fontId="9" fillId="45" borderId="34" xfId="0" applyFont="1" applyFill="1" applyBorder="1" applyAlignment="1" applyProtection="1">
      <alignment horizontal="center" vertical="center"/>
      <protection hidden="1" locked="0"/>
    </xf>
    <xf numFmtId="0" fontId="9" fillId="45" borderId="46" xfId="0" applyFont="1" applyFill="1" applyBorder="1" applyAlignment="1" applyProtection="1">
      <alignment horizontal="center" vertical="center"/>
      <protection hidden="1" locked="0"/>
    </xf>
    <xf numFmtId="0" fontId="9" fillId="43" borderId="11" xfId="0" applyFont="1" applyFill="1" applyBorder="1" applyAlignment="1" applyProtection="1">
      <alignment horizontal="center" vertical="center"/>
      <protection hidden="1" locked="0"/>
    </xf>
    <xf numFmtId="0" fontId="9" fillId="43" borderId="46" xfId="0" applyFont="1" applyFill="1" applyBorder="1" applyAlignment="1" applyProtection="1">
      <alignment horizontal="center" vertical="center"/>
      <protection hidden="1" locked="0"/>
    </xf>
    <xf numFmtId="0" fontId="9" fillId="34" borderId="11" xfId="0" applyFont="1" applyFill="1" applyBorder="1" applyAlignment="1" applyProtection="1">
      <alignment horizontal="center" vertical="center"/>
      <protection hidden="1" locked="0"/>
    </xf>
    <xf numFmtId="0" fontId="9" fillId="34" borderId="46" xfId="0" applyFont="1" applyFill="1" applyBorder="1" applyAlignment="1" applyProtection="1">
      <alignment horizontal="center" vertical="center"/>
      <protection hidden="1" locked="0"/>
    </xf>
    <xf numFmtId="0" fontId="72" fillId="41" borderId="101" xfId="0" applyFont="1" applyFill="1" applyBorder="1" applyAlignment="1">
      <alignment horizontal="center" vertical="center"/>
    </xf>
    <xf numFmtId="0" fontId="75" fillId="37" borderId="98" xfId="0" applyFont="1" applyFill="1" applyBorder="1" applyAlignment="1">
      <alignment horizontal="left"/>
    </xf>
    <xf numFmtId="0" fontId="75" fillId="37" borderId="100" xfId="0" applyFont="1" applyFill="1" applyBorder="1" applyAlignment="1">
      <alignment horizontal="left"/>
    </xf>
    <xf numFmtId="0" fontId="5" fillId="0" borderId="0" xfId="0" applyFont="1" applyAlignment="1" applyProtection="1">
      <alignment horizontal="center"/>
      <protection hidden="1"/>
    </xf>
    <xf numFmtId="0" fontId="6" fillId="34" borderId="0" xfId="0" applyFont="1" applyFill="1" applyBorder="1" applyAlignment="1" applyProtection="1">
      <alignment horizontal="left"/>
      <protection hidden="1" locked="0"/>
    </xf>
    <xf numFmtId="0" fontId="6" fillId="34" borderId="103" xfId="0" applyFont="1" applyFill="1" applyBorder="1" applyAlignment="1" applyProtection="1">
      <alignment horizontal="left"/>
      <protection hidden="1" locked="0"/>
    </xf>
    <xf numFmtId="0" fontId="6" fillId="34" borderId="104" xfId="0" applyFont="1" applyFill="1" applyBorder="1" applyAlignment="1" applyProtection="1">
      <alignment horizontal="left"/>
      <protection hidden="1" locked="0"/>
    </xf>
    <xf numFmtId="0" fontId="6" fillId="0" borderId="0" xfId="0" applyFont="1" applyAlignment="1" applyProtection="1">
      <alignment horizontal="center"/>
      <protection hidden="1"/>
    </xf>
    <xf numFmtId="0" fontId="83" fillId="34" borderId="11" xfId="0" applyFont="1" applyFill="1" applyBorder="1" applyAlignment="1" applyProtection="1">
      <alignment horizontal="center" vertical="center"/>
      <protection hidden="1" locked="0"/>
    </xf>
    <xf numFmtId="0" fontId="83" fillId="34" borderId="12" xfId="0" applyFont="1" applyFill="1" applyBorder="1" applyAlignment="1" applyProtection="1">
      <alignment horizontal="center" vertical="center"/>
      <protection hidden="1" locked="0"/>
    </xf>
    <xf numFmtId="0" fontId="75" fillId="36" borderId="12" xfId="0" applyFont="1" applyFill="1" applyBorder="1" applyAlignment="1" applyProtection="1">
      <alignment horizontal="left" vertical="center" wrapText="1"/>
      <protection hidden="1" locked="0"/>
    </xf>
    <xf numFmtId="0" fontId="75" fillId="36" borderId="12" xfId="0" applyFont="1" applyFill="1" applyBorder="1" applyAlignment="1" applyProtection="1">
      <alignment vertical="center" wrapText="1"/>
      <protection hidden="1" locked="0"/>
    </xf>
    <xf numFmtId="0" fontId="72" fillId="41" borderId="101" xfId="0" applyFont="1" applyFill="1" applyBorder="1" applyAlignment="1">
      <alignment horizontal="center"/>
    </xf>
    <xf numFmtId="0" fontId="10" fillId="41" borderId="101" xfId="0" applyFont="1" applyFill="1" applyBorder="1" applyAlignment="1">
      <alignment horizontal="center" vertical="center"/>
    </xf>
    <xf numFmtId="0" fontId="3" fillId="34" borderId="20" xfId="0" applyFont="1" applyFill="1" applyBorder="1" applyAlignment="1" applyProtection="1">
      <alignment horizontal="center" vertical="center" wrapText="1"/>
      <protection hidden="1" locked="0"/>
    </xf>
    <xf numFmtId="0" fontId="3" fillId="34" borderId="0" xfId="0" applyFont="1" applyFill="1" applyBorder="1" applyAlignment="1" applyProtection="1">
      <alignment horizontal="center" vertical="center" wrapText="1"/>
      <protection hidden="1" locked="0"/>
    </xf>
    <xf numFmtId="0" fontId="3" fillId="34" borderId="19" xfId="0" applyFont="1" applyFill="1" applyBorder="1" applyAlignment="1" applyProtection="1">
      <alignment horizontal="center" vertical="center" wrapText="1"/>
      <protection hidden="1" locked="0"/>
    </xf>
    <xf numFmtId="0" fontId="9" fillId="34" borderId="20" xfId="0" applyFont="1" applyFill="1" applyBorder="1" applyAlignment="1" applyProtection="1">
      <alignment horizontal="center"/>
      <protection hidden="1" locked="0"/>
    </xf>
    <xf numFmtId="0" fontId="9" fillId="34" borderId="0" xfId="0" applyFont="1" applyFill="1" applyBorder="1" applyAlignment="1" applyProtection="1">
      <alignment horizontal="center"/>
      <protection hidden="1" locked="0"/>
    </xf>
    <xf numFmtId="0" fontId="9" fillId="34" borderId="19" xfId="0" applyFont="1" applyFill="1" applyBorder="1" applyAlignment="1" applyProtection="1">
      <alignment horizontal="center"/>
      <protection hidden="1" locked="0"/>
    </xf>
    <xf numFmtId="0" fontId="14" fillId="34" borderId="60" xfId="0" applyFont="1" applyFill="1" applyBorder="1" applyAlignment="1" applyProtection="1">
      <alignment horizontal="center"/>
      <protection hidden="1" locked="0"/>
    </xf>
    <xf numFmtId="0" fontId="14" fillId="34" borderId="48" xfId="0" applyFont="1" applyFill="1" applyBorder="1" applyAlignment="1" applyProtection="1">
      <alignment horizontal="center"/>
      <protection hidden="1" locked="0"/>
    </xf>
    <xf numFmtId="0" fontId="14" fillId="34" borderId="61" xfId="0" applyFont="1" applyFill="1" applyBorder="1" applyAlignment="1" applyProtection="1">
      <alignment horizontal="center"/>
      <protection hidden="1" locked="0"/>
    </xf>
    <xf numFmtId="0" fontId="9" fillId="36" borderId="12" xfId="0" applyFont="1" applyFill="1" applyBorder="1" applyAlignment="1" applyProtection="1">
      <alignment horizontal="left" vertical="center"/>
      <protection hidden="1" locked="0"/>
    </xf>
    <xf numFmtId="0" fontId="7" fillId="36" borderId="12" xfId="0" applyFont="1" applyFill="1" applyBorder="1" applyAlignment="1" applyProtection="1">
      <alignment horizontal="center" vertical="center"/>
      <protection hidden="1" locked="0"/>
    </xf>
    <xf numFmtId="0" fontId="84" fillId="36" borderId="12" xfId="0" applyFont="1" applyFill="1" applyBorder="1" applyAlignment="1" applyProtection="1">
      <alignment horizontal="center" vertical="center"/>
      <protection hidden="1" locked="0"/>
    </xf>
    <xf numFmtId="0" fontId="84" fillId="36" borderId="34" xfId="0" applyFont="1" applyFill="1" applyBorder="1" applyAlignment="1" applyProtection="1">
      <alignment horizontal="left" vertical="center"/>
      <protection hidden="1" locked="0"/>
    </xf>
    <xf numFmtId="0" fontId="84" fillId="36" borderId="46" xfId="0" applyFont="1" applyFill="1" applyBorder="1" applyAlignment="1" applyProtection="1">
      <alignment horizontal="left" vertical="center"/>
      <protection hidden="1" locked="0"/>
    </xf>
    <xf numFmtId="0" fontId="83" fillId="34" borderId="11" xfId="0" applyFont="1" applyFill="1" applyBorder="1" applyAlignment="1" applyProtection="1">
      <alignment horizontal="left" vertical="center"/>
      <protection hidden="1" locked="0"/>
    </xf>
    <xf numFmtId="0" fontId="83" fillId="34" borderId="34" xfId="0" applyFont="1" applyFill="1" applyBorder="1" applyAlignment="1" applyProtection="1">
      <alignment horizontal="left" vertical="center"/>
      <protection hidden="1" locked="0"/>
    </xf>
    <xf numFmtId="0" fontId="83" fillId="34" borderId="46" xfId="0" applyFont="1" applyFill="1" applyBorder="1" applyAlignment="1" applyProtection="1">
      <alignment horizontal="left" vertical="center"/>
      <protection hidden="1" locked="0"/>
    </xf>
    <xf numFmtId="0" fontId="5" fillId="34" borderId="15" xfId="0" applyFont="1" applyFill="1" applyBorder="1" applyAlignment="1" applyProtection="1">
      <alignment horizontal="center" vertical="center"/>
      <protection hidden="1" locked="0"/>
    </xf>
    <xf numFmtId="0" fontId="5" fillId="34" borderId="16" xfId="0" applyFont="1" applyFill="1" applyBorder="1" applyAlignment="1" applyProtection="1">
      <alignment horizontal="center" vertical="center"/>
      <protection hidden="1" locked="0"/>
    </xf>
    <xf numFmtId="0" fontId="5" fillId="34" borderId="17" xfId="0" applyFont="1" applyFill="1" applyBorder="1" applyAlignment="1" applyProtection="1">
      <alignment horizontal="center" vertical="center"/>
      <protection hidden="1" locked="0"/>
    </xf>
    <xf numFmtId="0" fontId="5" fillId="34" borderId="20" xfId="0" applyFont="1" applyFill="1" applyBorder="1" applyAlignment="1" applyProtection="1">
      <alignment horizontal="center" vertical="center"/>
      <protection hidden="1" locked="0"/>
    </xf>
    <xf numFmtId="0" fontId="5" fillId="34" borderId="0" xfId="0" applyFont="1" applyFill="1" applyBorder="1" applyAlignment="1" applyProtection="1">
      <alignment horizontal="center" vertical="center"/>
      <protection hidden="1" locked="0"/>
    </xf>
    <xf numFmtId="0" fontId="5" fillId="34" borderId="19" xfId="0" applyFont="1" applyFill="1" applyBorder="1" applyAlignment="1" applyProtection="1">
      <alignment horizontal="center" vertical="center"/>
      <protection hidden="1" locked="0"/>
    </xf>
    <xf numFmtId="0" fontId="13" fillId="34" borderId="20" xfId="0" applyFont="1" applyFill="1" applyBorder="1" applyAlignment="1" applyProtection="1">
      <alignment horizontal="justify" vertical="center" wrapText="1"/>
      <protection hidden="1" locked="0"/>
    </xf>
    <xf numFmtId="0" fontId="13" fillId="34" borderId="0" xfId="0" applyFont="1" applyFill="1" applyBorder="1" applyAlignment="1" applyProtection="1">
      <alignment horizontal="justify" vertical="center" wrapText="1"/>
      <protection hidden="1" locked="0"/>
    </xf>
    <xf numFmtId="0" fontId="13" fillId="34" borderId="19" xfId="0" applyFont="1" applyFill="1" applyBorder="1" applyAlignment="1" applyProtection="1">
      <alignment horizontal="justify" vertical="center" wrapText="1"/>
      <protection hidden="1" locked="0"/>
    </xf>
    <xf numFmtId="0" fontId="13" fillId="34" borderId="20" xfId="0" applyFont="1" applyFill="1" applyBorder="1" applyAlignment="1" applyProtection="1">
      <alignment horizontal="justify" vertical="center"/>
      <protection hidden="1" locked="0"/>
    </xf>
    <xf numFmtId="0" fontId="13" fillId="34" borderId="0" xfId="0" applyFont="1" applyFill="1" applyBorder="1" applyAlignment="1" applyProtection="1">
      <alignment horizontal="justify" vertical="center"/>
      <protection hidden="1" locked="0"/>
    </xf>
    <xf numFmtId="0" fontId="13" fillId="34" borderId="19" xfId="0" applyFont="1" applyFill="1" applyBorder="1" applyAlignment="1" applyProtection="1">
      <alignment horizontal="justify" vertical="center"/>
      <protection hidden="1" locked="0"/>
    </xf>
    <xf numFmtId="0" fontId="58" fillId="41" borderId="101" xfId="44" applyFill="1" applyBorder="1" applyAlignment="1">
      <alignment horizontal="center"/>
    </xf>
    <xf numFmtId="0" fontId="75" fillId="37" borderId="101" xfId="0" applyFont="1" applyFill="1" applyBorder="1" applyAlignment="1">
      <alignment horizontal="center" vertical="center" wrapText="1"/>
    </xf>
    <xf numFmtId="0" fontId="15" fillId="34" borderId="100" xfId="0" applyFont="1" applyFill="1" applyBorder="1" applyAlignment="1">
      <alignment/>
    </xf>
    <xf numFmtId="0" fontId="74" fillId="34" borderId="15" xfId="0" applyFont="1" applyFill="1" applyBorder="1" applyAlignment="1" applyProtection="1">
      <alignment horizontal="center" vertical="center" wrapText="1"/>
      <protection hidden="1"/>
    </xf>
    <xf numFmtId="0" fontId="74" fillId="34" borderId="16" xfId="0" applyFont="1" applyFill="1" applyBorder="1" applyAlignment="1" applyProtection="1">
      <alignment horizontal="center" vertical="center" wrapText="1"/>
      <protection hidden="1"/>
    </xf>
    <xf numFmtId="0" fontId="74" fillId="34" borderId="17" xfId="0" applyFont="1" applyFill="1" applyBorder="1" applyAlignment="1" applyProtection="1">
      <alignment horizontal="center" vertical="center" wrapText="1"/>
      <protection hidden="1"/>
    </xf>
    <xf numFmtId="0" fontId="2" fillId="34" borderId="20" xfId="0" applyFont="1" applyFill="1" applyBorder="1" applyAlignment="1" applyProtection="1">
      <alignment horizontal="center"/>
      <protection hidden="1" locked="0"/>
    </xf>
    <xf numFmtId="0" fontId="2" fillId="34" borderId="0" xfId="0" applyFont="1" applyFill="1" applyBorder="1" applyAlignment="1" applyProtection="1">
      <alignment horizontal="center"/>
      <protection hidden="1" locked="0"/>
    </xf>
    <xf numFmtId="0" fontId="2" fillId="34" borderId="19" xfId="0" applyFont="1" applyFill="1" applyBorder="1" applyAlignment="1" applyProtection="1">
      <alignment horizontal="center"/>
      <protection hidden="1" locked="0"/>
    </xf>
    <xf numFmtId="0" fontId="2" fillId="34" borderId="20" xfId="0" applyFont="1" applyFill="1" applyBorder="1" applyAlignment="1" applyProtection="1">
      <alignment horizontal="center" vertical="center"/>
      <protection hidden="1" locked="0"/>
    </xf>
    <xf numFmtId="0" fontId="2" fillId="34" borderId="0" xfId="0" applyFont="1" applyFill="1" applyBorder="1" applyAlignment="1" applyProtection="1">
      <alignment horizontal="center" vertical="center"/>
      <protection hidden="1" locked="0"/>
    </xf>
    <xf numFmtId="0" fontId="2" fillId="34" borderId="19" xfId="0" applyFont="1" applyFill="1" applyBorder="1" applyAlignment="1" applyProtection="1">
      <alignment horizontal="center" vertical="center"/>
      <protection hidden="1" locked="0"/>
    </xf>
    <xf numFmtId="0" fontId="83" fillId="36" borderId="60" xfId="0" applyFont="1" applyFill="1" applyBorder="1" applyAlignment="1" applyProtection="1">
      <alignment horizontal="left"/>
      <protection hidden="1" locked="0"/>
    </xf>
    <xf numFmtId="0" fontId="83" fillId="36" borderId="48" xfId="0" applyFont="1" applyFill="1" applyBorder="1" applyAlignment="1" applyProtection="1">
      <alignment horizontal="left"/>
      <protection hidden="1" locked="0"/>
    </xf>
    <xf numFmtId="0" fontId="83" fillId="36" borderId="61" xfId="0" applyFont="1" applyFill="1" applyBorder="1" applyAlignment="1" applyProtection="1">
      <alignment horizontal="left"/>
      <protection hidden="1" locked="0"/>
    </xf>
    <xf numFmtId="0" fontId="75" fillId="36" borderId="20" xfId="0" applyFont="1" applyFill="1" applyBorder="1" applyAlignment="1" applyProtection="1">
      <alignment horizontal="left" vertical="center" wrapText="1"/>
      <protection hidden="1" locked="0"/>
    </xf>
    <xf numFmtId="0" fontId="75" fillId="36" borderId="0" xfId="0" applyFont="1" applyFill="1" applyBorder="1" applyAlignment="1" applyProtection="1">
      <alignment horizontal="left" vertical="center" wrapText="1"/>
      <protection hidden="1" locked="0"/>
    </xf>
    <xf numFmtId="0" fontId="75" fillId="36" borderId="19" xfId="0" applyFont="1" applyFill="1" applyBorder="1" applyAlignment="1" applyProtection="1">
      <alignment horizontal="left" vertical="center" wrapText="1"/>
      <protection hidden="1" locked="0"/>
    </xf>
    <xf numFmtId="0" fontId="88" fillId="34" borderId="60" xfId="0" applyFont="1" applyFill="1" applyBorder="1" applyAlignment="1" applyProtection="1">
      <alignment horizontal="center"/>
      <protection hidden="1"/>
    </xf>
    <xf numFmtId="0" fontId="88" fillId="34" borderId="48" xfId="0" applyFont="1" applyFill="1" applyBorder="1" applyAlignment="1" applyProtection="1">
      <alignment horizontal="center"/>
      <protection hidden="1"/>
    </xf>
    <xf numFmtId="0" fontId="88" fillId="34" borderId="61" xfId="0" applyFont="1" applyFill="1" applyBorder="1" applyAlignment="1" applyProtection="1">
      <alignment horizontal="center"/>
      <protection hidden="1"/>
    </xf>
    <xf numFmtId="0" fontId="75" fillId="38" borderId="98" xfId="0" applyFont="1" applyFill="1" applyBorder="1" applyAlignment="1">
      <alignment horizontal="center" shrinkToFit="1"/>
    </xf>
    <xf numFmtId="0" fontId="72" fillId="36" borderId="12" xfId="0" applyFont="1" applyFill="1" applyBorder="1" applyAlignment="1" applyProtection="1">
      <alignment vertical="center" wrapText="1"/>
      <protection hidden="1" locked="0"/>
    </xf>
    <xf numFmtId="0" fontId="83" fillId="36" borderId="12" xfId="0" applyFont="1" applyFill="1" applyBorder="1" applyAlignment="1" applyProtection="1">
      <alignment horizontal="center" vertical="center" wrapText="1"/>
      <protection hidden="1"/>
    </xf>
    <xf numFmtId="0" fontId="75" fillId="41" borderId="101" xfId="0" applyFont="1" applyFill="1" applyBorder="1" applyAlignment="1">
      <alignment horizontal="center" vertical="center" wrapText="1"/>
    </xf>
    <xf numFmtId="10" fontId="80" fillId="34" borderId="15" xfId="0" applyNumberFormat="1" applyFont="1" applyFill="1" applyBorder="1" applyAlignment="1" applyProtection="1">
      <alignment horizontal="center" vertical="center"/>
      <protection hidden="1"/>
    </xf>
    <xf numFmtId="10" fontId="80" fillId="34" borderId="16" xfId="0" applyNumberFormat="1" applyFont="1" applyFill="1" applyBorder="1" applyAlignment="1" applyProtection="1">
      <alignment horizontal="center" vertical="center"/>
      <protection hidden="1"/>
    </xf>
    <xf numFmtId="10" fontId="80" fillId="34" borderId="17" xfId="0" applyNumberFormat="1" applyFont="1" applyFill="1" applyBorder="1" applyAlignment="1" applyProtection="1">
      <alignment horizontal="center" vertical="center"/>
      <protection hidden="1"/>
    </xf>
    <xf numFmtId="0" fontId="75" fillId="36" borderId="105" xfId="0" applyFont="1" applyFill="1" applyBorder="1" applyAlignment="1" applyProtection="1">
      <alignment horizontal="center" vertical="center" wrapText="1"/>
      <protection hidden="1" locked="0"/>
    </xf>
    <xf numFmtId="0" fontId="75" fillId="36" borderId="106" xfId="0" applyFont="1" applyFill="1" applyBorder="1" applyAlignment="1" applyProtection="1">
      <alignment horizontal="center" vertical="center" wrapText="1"/>
      <protection hidden="1" locked="0"/>
    </xf>
    <xf numFmtId="170" fontId="75" fillId="36" borderId="107" xfId="0" applyNumberFormat="1" applyFont="1" applyFill="1" applyBorder="1" applyAlignment="1" applyProtection="1">
      <alignment horizontal="center" vertical="center"/>
      <protection hidden="1" locked="0"/>
    </xf>
    <xf numFmtId="14" fontId="72" fillId="45" borderId="108" xfId="0" applyNumberFormat="1" applyFont="1" applyFill="1" applyBorder="1" applyAlignment="1" applyProtection="1">
      <alignment horizontal="center" vertical="center" wrapText="1"/>
      <protection hidden="1" locked="0"/>
    </xf>
    <xf numFmtId="0" fontId="83" fillId="36" borderId="11" xfId="0" applyFont="1" applyFill="1" applyBorder="1" applyAlignment="1" applyProtection="1">
      <alignment horizontal="left" vertical="center"/>
      <protection hidden="1"/>
    </xf>
    <xf numFmtId="0" fontId="83" fillId="36" borderId="34" xfId="0" applyFont="1" applyFill="1" applyBorder="1" applyAlignment="1" applyProtection="1">
      <alignment horizontal="left" vertical="center"/>
      <protection hidden="1"/>
    </xf>
    <xf numFmtId="0" fontId="83" fillId="36" borderId="46" xfId="0" applyFont="1" applyFill="1" applyBorder="1" applyAlignment="1" applyProtection="1">
      <alignment horizontal="left" vertical="center"/>
      <protection hidden="1"/>
    </xf>
    <xf numFmtId="0" fontId="75" fillId="36" borderId="60" xfId="0" applyFont="1" applyFill="1" applyBorder="1" applyAlignment="1" applyProtection="1">
      <alignment horizontal="left" vertical="center" wrapText="1"/>
      <protection hidden="1"/>
    </xf>
    <xf numFmtId="0" fontId="75" fillId="36" borderId="48" xfId="0" applyFont="1" applyFill="1" applyBorder="1" applyAlignment="1" applyProtection="1">
      <alignment horizontal="left" vertical="center" wrapText="1"/>
      <protection hidden="1"/>
    </xf>
    <xf numFmtId="0" fontId="75" fillId="36" borderId="61" xfId="0" applyFont="1" applyFill="1" applyBorder="1" applyAlignment="1" applyProtection="1">
      <alignment horizontal="left" vertical="center" wrapText="1"/>
      <protection hidden="1"/>
    </xf>
    <xf numFmtId="0" fontId="75" fillId="34" borderId="49" xfId="0" applyFont="1" applyFill="1" applyBorder="1" applyAlignment="1" applyProtection="1">
      <alignment vertical="center"/>
      <protection hidden="1"/>
    </xf>
    <xf numFmtId="0" fontId="75" fillId="34" borderId="50" xfId="0" applyFont="1" applyFill="1" applyBorder="1" applyAlignment="1" applyProtection="1">
      <alignment vertical="center"/>
      <protection hidden="1"/>
    </xf>
    <xf numFmtId="0" fontId="75" fillId="34" borderId="51" xfId="0" applyFont="1" applyFill="1" applyBorder="1" applyAlignment="1" applyProtection="1">
      <alignment vertical="center"/>
      <protection hidden="1"/>
    </xf>
    <xf numFmtId="0" fontId="70" fillId="40" borderId="109" xfId="0" applyFont="1" applyFill="1" applyBorder="1" applyAlignment="1">
      <alignment horizontal="center" vertical="center" wrapText="1"/>
    </xf>
    <xf numFmtId="0" fontId="70" fillId="40" borderId="48" xfId="0" applyFont="1" applyFill="1" applyBorder="1" applyAlignment="1">
      <alignment horizontal="center" vertical="center" wrapText="1"/>
    </xf>
    <xf numFmtId="0" fontId="70" fillId="40" borderId="61" xfId="0" applyFont="1" applyFill="1" applyBorder="1" applyAlignment="1">
      <alignment horizontal="center" vertical="center" wrapText="1"/>
    </xf>
    <xf numFmtId="0" fontId="72" fillId="41" borderId="101" xfId="0" applyFont="1" applyFill="1" applyBorder="1" applyAlignment="1">
      <alignment horizontal="center" vertical="center" wrapText="1"/>
    </xf>
    <xf numFmtId="0" fontId="9" fillId="37" borderId="101" xfId="0" applyFont="1" applyFill="1" applyBorder="1" applyAlignment="1">
      <alignment horizontal="left" vertical="center"/>
    </xf>
    <xf numFmtId="0" fontId="9" fillId="37" borderId="98" xfId="0" applyFont="1" applyFill="1" applyBorder="1" applyAlignment="1">
      <alignment horizontal="left" vertical="center"/>
    </xf>
    <xf numFmtId="0" fontId="10" fillId="37" borderId="101" xfId="0" applyFont="1" applyFill="1" applyBorder="1" applyAlignment="1">
      <alignment horizontal="center" vertical="center"/>
    </xf>
    <xf numFmtId="14" fontId="10" fillId="41" borderId="101" xfId="0" applyNumberFormat="1" applyFont="1" applyFill="1" applyBorder="1" applyAlignment="1">
      <alignment horizontal="center" vertical="center"/>
    </xf>
    <xf numFmtId="0" fontId="9" fillId="37" borderId="101" xfId="0" applyFont="1" applyFill="1" applyBorder="1" applyAlignment="1">
      <alignment horizontal="center" vertical="center"/>
    </xf>
    <xf numFmtId="0" fontId="14" fillId="36" borderId="11" xfId="0" applyFont="1" applyFill="1" applyBorder="1" applyAlignment="1" applyProtection="1">
      <alignment horizontal="center" vertical="center"/>
      <protection hidden="1" locked="0"/>
    </xf>
    <xf numFmtId="0" fontId="14" fillId="36" borderId="34" xfId="0" applyFont="1" applyFill="1" applyBorder="1" applyAlignment="1" applyProtection="1">
      <alignment horizontal="center" vertical="center"/>
      <protection hidden="1" locked="0"/>
    </xf>
    <xf numFmtId="0" fontId="14" fillId="36" borderId="46" xfId="0" applyFont="1" applyFill="1" applyBorder="1" applyAlignment="1" applyProtection="1">
      <alignment horizontal="center" vertical="center"/>
      <protection hidden="1" locked="0"/>
    </xf>
    <xf numFmtId="0" fontId="14" fillId="36" borderId="60" xfId="0" applyFont="1" applyFill="1" applyBorder="1" applyAlignment="1" applyProtection="1">
      <alignment horizontal="center" vertical="center"/>
      <protection hidden="1" locked="0"/>
    </xf>
    <xf numFmtId="0" fontId="14" fillId="36" borderId="48" xfId="0" applyFont="1" applyFill="1" applyBorder="1" applyAlignment="1" applyProtection="1">
      <alignment horizontal="center" vertical="center"/>
      <protection hidden="1" locked="0"/>
    </xf>
    <xf numFmtId="0" fontId="14" fillId="36" borderId="61" xfId="0" applyFont="1" applyFill="1" applyBorder="1" applyAlignment="1" applyProtection="1">
      <alignment horizontal="center" vertical="center"/>
      <protection hidden="1" locked="0"/>
    </xf>
    <xf numFmtId="0" fontId="14" fillId="36" borderId="60" xfId="0" applyFont="1" applyFill="1" applyBorder="1" applyAlignment="1" applyProtection="1">
      <alignment horizontal="center" vertical="center" wrapText="1"/>
      <protection hidden="1"/>
    </xf>
    <xf numFmtId="0" fontId="14" fillId="36" borderId="48" xfId="0" applyFont="1" applyFill="1" applyBorder="1" applyAlignment="1" applyProtection="1">
      <alignment horizontal="center" vertical="center" wrapText="1"/>
      <protection hidden="1"/>
    </xf>
    <xf numFmtId="0" fontId="14" fillId="36" borderId="61" xfId="0" applyFont="1" applyFill="1" applyBorder="1" applyAlignment="1" applyProtection="1">
      <alignment horizontal="center" vertical="center" wrapText="1"/>
      <protection hidden="1"/>
    </xf>
    <xf numFmtId="0" fontId="91" fillId="34" borderId="60" xfId="0" applyFont="1" applyFill="1" applyBorder="1" applyAlignment="1" applyProtection="1">
      <alignment horizontal="center" wrapText="1"/>
      <protection hidden="1"/>
    </xf>
    <xf numFmtId="0" fontId="91" fillId="34" borderId="48" xfId="0" applyFont="1" applyFill="1" applyBorder="1" applyAlignment="1" applyProtection="1">
      <alignment horizontal="center" wrapText="1"/>
      <protection hidden="1"/>
    </xf>
    <xf numFmtId="0" fontId="91" fillId="34" borderId="0" xfId="0" applyFont="1" applyFill="1" applyBorder="1" applyAlignment="1" applyProtection="1">
      <alignment horizontal="center" wrapText="1"/>
      <protection hidden="1"/>
    </xf>
    <xf numFmtId="0" fontId="91" fillId="34" borderId="61" xfId="0" applyFont="1" applyFill="1" applyBorder="1" applyAlignment="1" applyProtection="1">
      <alignment horizontal="center" wrapText="1"/>
      <protection hidden="1"/>
    </xf>
    <xf numFmtId="0" fontId="92" fillId="34" borderId="86" xfId="0" applyFont="1" applyFill="1" applyBorder="1" applyAlignment="1" applyProtection="1">
      <alignment horizontal="center" vertical="center"/>
      <protection hidden="1"/>
    </xf>
    <xf numFmtId="0" fontId="92" fillId="34" borderId="110" xfId="0" applyFont="1" applyFill="1" applyBorder="1" applyAlignment="1" applyProtection="1">
      <alignment horizontal="center" vertical="center"/>
      <protection hidden="1"/>
    </xf>
    <xf numFmtId="0" fontId="92" fillId="34" borderId="86" xfId="0" applyFont="1" applyFill="1" applyBorder="1" applyAlignment="1" applyProtection="1">
      <alignment horizontal="center" vertical="center" shrinkToFit="1"/>
      <protection hidden="1"/>
    </xf>
    <xf numFmtId="0" fontId="92" fillId="34" borderId="110" xfId="0" applyFont="1" applyFill="1" applyBorder="1" applyAlignment="1" applyProtection="1">
      <alignment horizontal="center" vertical="center" shrinkToFit="1"/>
      <protection hidden="1"/>
    </xf>
    <xf numFmtId="0" fontId="9" fillId="36" borderId="11" xfId="0" applyFont="1" applyFill="1" applyBorder="1" applyAlignment="1" applyProtection="1">
      <alignment horizontal="center" vertical="center"/>
      <protection hidden="1" locked="0"/>
    </xf>
    <xf numFmtId="0" fontId="9" fillId="36" borderId="34" xfId="0" applyFont="1" applyFill="1" applyBorder="1" applyAlignment="1" applyProtection="1">
      <alignment horizontal="center" vertical="center"/>
      <protection hidden="1" locked="0"/>
    </xf>
    <xf numFmtId="0" fontId="9" fillId="36" borderId="46" xfId="0" applyFont="1" applyFill="1" applyBorder="1" applyAlignment="1" applyProtection="1">
      <alignment horizontal="center" vertical="center"/>
      <protection hidden="1" locked="0"/>
    </xf>
    <xf numFmtId="0" fontId="9" fillId="36" borderId="20" xfId="0" applyFont="1" applyFill="1" applyBorder="1" applyAlignment="1" applyProtection="1">
      <alignment horizontal="left" vertical="center"/>
      <protection hidden="1" locked="0"/>
    </xf>
    <xf numFmtId="0" fontId="9" fillId="36" borderId="0" xfId="0" applyFont="1" applyFill="1" applyBorder="1" applyAlignment="1" applyProtection="1">
      <alignment horizontal="left" vertical="center"/>
      <protection hidden="1" locked="0"/>
    </xf>
    <xf numFmtId="0" fontId="9" fillId="36" borderId="19" xfId="0" applyFont="1" applyFill="1" applyBorder="1" applyAlignment="1" applyProtection="1">
      <alignment horizontal="left" vertical="center"/>
      <protection hidden="1" locked="0"/>
    </xf>
    <xf numFmtId="0" fontId="75" fillId="34" borderId="11" xfId="0" applyFont="1" applyFill="1" applyBorder="1" applyAlignment="1" applyProtection="1">
      <alignment horizontal="left" vertical="center" wrapText="1"/>
      <protection hidden="1"/>
    </xf>
    <xf numFmtId="0" fontId="75" fillId="34" borderId="34" xfId="0" applyFont="1" applyFill="1" applyBorder="1" applyAlignment="1" applyProtection="1">
      <alignment horizontal="left" vertical="center" wrapText="1"/>
      <protection hidden="1"/>
    </xf>
    <xf numFmtId="0" fontId="75" fillId="34" borderId="46" xfId="0" applyFont="1" applyFill="1" applyBorder="1" applyAlignment="1" applyProtection="1">
      <alignment horizontal="left" vertical="center" wrapText="1"/>
      <protection hidden="1"/>
    </xf>
    <xf numFmtId="0" fontId="83" fillId="34" borderId="20" xfId="0" applyFont="1" applyFill="1" applyBorder="1" applyAlignment="1" applyProtection="1">
      <alignment horizontal="center" vertical="center" wrapText="1"/>
      <protection hidden="1"/>
    </xf>
    <xf numFmtId="0" fontId="83" fillId="34" borderId="0" xfId="0" applyFont="1" applyFill="1" applyBorder="1" applyAlignment="1" applyProtection="1">
      <alignment horizontal="center" vertical="center" wrapText="1"/>
      <protection hidden="1"/>
    </xf>
    <xf numFmtId="0" fontId="83" fillId="34" borderId="19" xfId="0" applyFont="1" applyFill="1" applyBorder="1" applyAlignment="1" applyProtection="1">
      <alignment horizontal="center" vertical="center" wrapText="1"/>
      <protection hidden="1"/>
    </xf>
    <xf numFmtId="0" fontId="72" fillId="34" borderId="20" xfId="0" applyFont="1" applyFill="1" applyBorder="1" applyAlignment="1" applyProtection="1">
      <alignment horizontal="left" vertical="center"/>
      <protection hidden="1"/>
    </xf>
    <xf numFmtId="0" fontId="72" fillId="34" borderId="0" xfId="0" applyFont="1" applyFill="1" applyBorder="1" applyAlignment="1" applyProtection="1">
      <alignment horizontal="left" vertical="center"/>
      <protection hidden="1"/>
    </xf>
    <xf numFmtId="0" fontId="72" fillId="34" borderId="19" xfId="0" applyFont="1" applyFill="1" applyBorder="1" applyAlignment="1" applyProtection="1">
      <alignment horizontal="left" vertical="center"/>
      <protection hidden="1"/>
    </xf>
    <xf numFmtId="0" fontId="80" fillId="34" borderId="12" xfId="0" applyFont="1" applyFill="1" applyBorder="1" applyAlignment="1" applyProtection="1">
      <alignment horizontal="center" vertical="center"/>
      <protection hidden="1"/>
    </xf>
    <xf numFmtId="0" fontId="80" fillId="34" borderId="51" xfId="0" applyFont="1" applyFill="1" applyBorder="1" applyAlignment="1" applyProtection="1">
      <alignment horizontal="center" vertical="center"/>
      <protection hidden="1"/>
    </xf>
    <xf numFmtId="0" fontId="4" fillId="34" borderId="15" xfId="0" applyFont="1" applyFill="1" applyBorder="1" applyAlignment="1" applyProtection="1">
      <alignment horizontal="center" vertical="center"/>
      <protection hidden="1"/>
    </xf>
    <xf numFmtId="0" fontId="4" fillId="34" borderId="16" xfId="0" applyFont="1" applyFill="1" applyBorder="1" applyAlignment="1" applyProtection="1">
      <alignment horizontal="center" vertical="center"/>
      <protection hidden="1"/>
    </xf>
    <xf numFmtId="0" fontId="4" fillId="34" borderId="17" xfId="0" applyFont="1" applyFill="1" applyBorder="1" applyAlignment="1" applyProtection="1">
      <alignment horizontal="center" vertical="center"/>
      <protection hidden="1"/>
    </xf>
    <xf numFmtId="0" fontId="4" fillId="34" borderId="60" xfId="0" applyFont="1" applyFill="1" applyBorder="1" applyAlignment="1" applyProtection="1">
      <alignment horizontal="center" vertical="center"/>
      <protection hidden="1"/>
    </xf>
    <xf numFmtId="0" fontId="4" fillId="34" borderId="48" xfId="0" applyFont="1" applyFill="1" applyBorder="1" applyAlignment="1" applyProtection="1">
      <alignment horizontal="center" vertical="center"/>
      <protection hidden="1"/>
    </xf>
    <xf numFmtId="0" fontId="4" fillId="34" borderId="61" xfId="0" applyFont="1" applyFill="1" applyBorder="1" applyAlignment="1" applyProtection="1">
      <alignment horizontal="center" vertical="center"/>
      <protection hidden="1"/>
    </xf>
    <xf numFmtId="0" fontId="80" fillId="34" borderId="15" xfId="0" applyFont="1" applyFill="1" applyBorder="1" applyAlignment="1" applyProtection="1">
      <alignment horizontal="center" vertical="center"/>
      <protection hidden="1"/>
    </xf>
    <xf numFmtId="0" fontId="80" fillId="34" borderId="17" xfId="0" applyFont="1" applyFill="1" applyBorder="1" applyAlignment="1" applyProtection="1">
      <alignment horizontal="center" vertical="center"/>
      <protection hidden="1"/>
    </xf>
    <xf numFmtId="0" fontId="80" fillId="34" borderId="60" xfId="0" applyFont="1" applyFill="1" applyBorder="1" applyAlignment="1" applyProtection="1">
      <alignment horizontal="center" vertical="center"/>
      <protection hidden="1"/>
    </xf>
    <xf numFmtId="0" fontId="80" fillId="34" borderId="61" xfId="0" applyFont="1" applyFill="1" applyBorder="1" applyAlignment="1" applyProtection="1">
      <alignment horizontal="center" vertical="center"/>
      <protection hidden="1"/>
    </xf>
    <xf numFmtId="0" fontId="78" fillId="34" borderId="38" xfId="0" applyFont="1" applyFill="1" applyBorder="1" applyAlignment="1" applyProtection="1">
      <alignment horizontal="left"/>
      <protection hidden="1"/>
    </xf>
    <xf numFmtId="0" fontId="78" fillId="34" borderId="40" xfId="0" applyFont="1" applyFill="1" applyBorder="1" applyAlignment="1" applyProtection="1">
      <alignment horizontal="left"/>
      <protection hidden="1"/>
    </xf>
    <xf numFmtId="0" fontId="78" fillId="43" borderId="38" xfId="0" applyFont="1" applyFill="1" applyBorder="1" applyAlignment="1" applyProtection="1">
      <alignment horizontal="left"/>
      <protection locked="0"/>
    </xf>
    <xf numFmtId="0" fontId="78" fillId="43" borderId="40" xfId="0" applyFont="1" applyFill="1" applyBorder="1" applyAlignment="1" applyProtection="1">
      <alignment horizontal="left"/>
      <protection locked="0"/>
    </xf>
    <xf numFmtId="0" fontId="83" fillId="36" borderId="60" xfId="0" applyFont="1" applyFill="1" applyBorder="1" applyAlignment="1" applyProtection="1">
      <alignment horizontal="left" vertical="center" wrapText="1"/>
      <protection hidden="1"/>
    </xf>
    <xf numFmtId="0" fontId="83" fillId="36" borderId="48" xfId="0" applyFont="1" applyFill="1" applyBorder="1" applyAlignment="1" applyProtection="1">
      <alignment horizontal="left" vertical="center" wrapText="1"/>
      <protection hidden="1"/>
    </xf>
    <xf numFmtId="0" fontId="83" fillId="36" borderId="61" xfId="0" applyFont="1" applyFill="1" applyBorder="1" applyAlignment="1" applyProtection="1">
      <alignment horizontal="left" vertical="center" wrapText="1"/>
      <protection hidden="1"/>
    </xf>
    <xf numFmtId="0" fontId="72" fillId="36" borderId="11" xfId="0" applyFont="1" applyFill="1" applyBorder="1" applyAlignment="1" applyProtection="1">
      <alignment horizontal="left" vertical="center" wrapText="1"/>
      <protection hidden="1"/>
    </xf>
    <xf numFmtId="0" fontId="72" fillId="36" borderId="34" xfId="0" applyFont="1" applyFill="1" applyBorder="1" applyAlignment="1" applyProtection="1">
      <alignment horizontal="left" vertical="center" wrapText="1"/>
      <protection hidden="1"/>
    </xf>
    <xf numFmtId="0" fontId="72" fillId="36" borderId="46" xfId="0" applyFont="1" applyFill="1" applyBorder="1" applyAlignment="1" applyProtection="1">
      <alignment horizontal="left" vertical="center" wrapText="1"/>
      <protection hidden="1"/>
    </xf>
    <xf numFmtId="0" fontId="86" fillId="36" borderId="11" xfId="0" applyFont="1" applyFill="1" applyBorder="1" applyAlignment="1" applyProtection="1">
      <alignment horizontal="center" vertical="center" wrapText="1"/>
      <protection hidden="1"/>
    </xf>
    <xf numFmtId="0" fontId="86" fillId="36" borderId="34" xfId="0" applyFont="1" applyFill="1" applyBorder="1" applyAlignment="1" applyProtection="1">
      <alignment horizontal="center" vertical="center" wrapText="1"/>
      <protection hidden="1"/>
    </xf>
    <xf numFmtId="0" fontId="86" fillId="36" borderId="46" xfId="0" applyFont="1" applyFill="1" applyBorder="1" applyAlignment="1" applyProtection="1">
      <alignment horizontal="center" vertical="center" wrapText="1"/>
      <protection hidden="1"/>
    </xf>
    <xf numFmtId="14" fontId="70" fillId="34" borderId="111" xfId="0" applyNumberFormat="1" applyFont="1" applyFill="1" applyBorder="1" applyAlignment="1" applyProtection="1">
      <alignment horizontal="center" vertical="center" textRotation="90" wrapText="1"/>
      <protection hidden="1"/>
    </xf>
    <xf numFmtId="14" fontId="70" fillId="34" borderId="112" xfId="0" applyNumberFormat="1" applyFont="1" applyFill="1" applyBorder="1" applyAlignment="1" applyProtection="1">
      <alignment horizontal="center" vertical="center" textRotation="90" wrapText="1"/>
      <protection hidden="1"/>
    </xf>
    <xf numFmtId="14" fontId="70" fillId="34" borderId="113" xfId="0" applyNumberFormat="1" applyFont="1" applyFill="1" applyBorder="1" applyAlignment="1" applyProtection="1">
      <alignment horizontal="center" vertical="center" textRotation="90" wrapText="1"/>
      <protection hidden="1"/>
    </xf>
    <xf numFmtId="0" fontId="80" fillId="34" borderId="114" xfId="0" applyFont="1" applyFill="1" applyBorder="1" applyAlignment="1" applyProtection="1">
      <alignment horizontal="center" vertical="center" textRotation="90" wrapText="1"/>
      <protection hidden="1"/>
    </xf>
    <xf numFmtId="0" fontId="80" fillId="34" borderId="10" xfId="0" applyFont="1" applyFill="1" applyBorder="1" applyAlignment="1" applyProtection="1">
      <alignment horizontal="center" vertical="center" textRotation="90" wrapText="1"/>
      <protection hidden="1"/>
    </xf>
    <xf numFmtId="0" fontId="80" fillId="34" borderId="42" xfId="0" applyFont="1" applyFill="1" applyBorder="1" applyAlignment="1" applyProtection="1">
      <alignment horizontal="center" vertical="center" textRotation="90" wrapText="1"/>
      <protection hidden="1"/>
    </xf>
    <xf numFmtId="0" fontId="78" fillId="34" borderId="36" xfId="0" applyFont="1" applyFill="1" applyBorder="1" applyAlignment="1" applyProtection="1">
      <alignment horizontal="left"/>
      <protection hidden="1"/>
    </xf>
    <xf numFmtId="0" fontId="78" fillId="34" borderId="37" xfId="0" applyFont="1" applyFill="1" applyBorder="1" applyAlignment="1" applyProtection="1">
      <alignment horizontal="left"/>
      <protection hidden="1"/>
    </xf>
    <xf numFmtId="14" fontId="72" fillId="34" borderId="115" xfId="0" applyNumberFormat="1" applyFont="1" applyFill="1" applyBorder="1" applyAlignment="1" applyProtection="1">
      <alignment horizontal="center" vertical="center" textRotation="90" wrapText="1"/>
      <protection hidden="1"/>
    </xf>
    <xf numFmtId="14" fontId="72" fillId="34" borderId="116" xfId="0" applyNumberFormat="1" applyFont="1" applyFill="1" applyBorder="1" applyAlignment="1" applyProtection="1">
      <alignment horizontal="center" vertical="center" textRotation="90" wrapText="1"/>
      <protection hidden="1"/>
    </xf>
    <xf numFmtId="14" fontId="72" fillId="34" borderId="42" xfId="0" applyNumberFormat="1" applyFont="1" applyFill="1" applyBorder="1" applyAlignment="1" applyProtection="1">
      <alignment horizontal="center" vertical="center" textRotation="90" wrapText="1"/>
      <protection hidden="1"/>
    </xf>
    <xf numFmtId="0" fontId="93" fillId="43" borderId="77" xfId="0" applyFont="1" applyFill="1" applyBorder="1" applyAlignment="1" applyProtection="1">
      <alignment horizontal="left"/>
      <protection locked="0"/>
    </xf>
    <xf numFmtId="0" fontId="93" fillId="43" borderId="78" xfId="0" applyFont="1" applyFill="1" applyBorder="1" applyAlignment="1" applyProtection="1">
      <alignment horizontal="left"/>
      <protection locked="0"/>
    </xf>
    <xf numFmtId="0" fontId="93" fillId="43" borderId="75" xfId="0" applyFont="1" applyFill="1" applyBorder="1" applyAlignment="1" applyProtection="1">
      <alignment horizontal="left"/>
      <protection locked="0"/>
    </xf>
    <xf numFmtId="0" fontId="86" fillId="36" borderId="117" xfId="0" applyFont="1" applyFill="1" applyBorder="1" applyAlignment="1" applyProtection="1">
      <alignment horizontal="center" vertical="center" wrapText="1"/>
      <protection hidden="1"/>
    </xf>
    <xf numFmtId="0" fontId="86" fillId="36" borderId="67" xfId="0" applyFont="1" applyFill="1" applyBorder="1" applyAlignment="1" applyProtection="1">
      <alignment horizontal="center" vertical="center" wrapText="1"/>
      <protection hidden="1"/>
    </xf>
    <xf numFmtId="0" fontId="86" fillId="36" borderId="82" xfId="0" applyFont="1" applyFill="1" applyBorder="1" applyAlignment="1" applyProtection="1">
      <alignment horizontal="center" vertical="center" wrapText="1"/>
      <protection hidden="1"/>
    </xf>
    <xf numFmtId="0" fontId="78" fillId="34" borderId="41" xfId="0" applyFont="1" applyFill="1" applyBorder="1" applyAlignment="1" applyProtection="1">
      <alignment horizontal="left"/>
      <protection hidden="1"/>
    </xf>
    <xf numFmtId="0" fontId="78" fillId="34" borderId="43" xfId="0" applyFont="1" applyFill="1" applyBorder="1" applyAlignment="1" applyProtection="1">
      <alignment horizontal="left"/>
      <protection hidden="1"/>
    </xf>
    <xf numFmtId="0" fontId="72" fillId="36" borderId="24" xfId="0" applyFont="1" applyFill="1" applyBorder="1" applyAlignment="1" applyProtection="1">
      <alignment horizontal="left" vertical="center" wrapText="1"/>
      <protection hidden="1"/>
    </xf>
    <xf numFmtId="0" fontId="72" fillId="36" borderId="38" xfId="0" applyFont="1" applyFill="1" applyBorder="1" applyAlignment="1" applyProtection="1">
      <alignment horizontal="left" vertical="center" wrapText="1"/>
      <protection hidden="1"/>
    </xf>
    <xf numFmtId="0" fontId="72" fillId="36" borderId="39" xfId="0" applyFont="1" applyFill="1" applyBorder="1" applyAlignment="1" applyProtection="1">
      <alignment horizontal="left" vertical="center" wrapText="1"/>
      <protection hidden="1"/>
    </xf>
    <xf numFmtId="0" fontId="72" fillId="36" borderId="40" xfId="0" applyFont="1" applyFill="1" applyBorder="1" applyAlignment="1" applyProtection="1">
      <alignment horizontal="left" vertical="center" wrapText="1"/>
      <protection hidden="1"/>
    </xf>
    <xf numFmtId="0" fontId="72" fillId="36" borderId="74" xfId="0" applyFont="1" applyFill="1" applyBorder="1" applyAlignment="1" applyProtection="1">
      <alignment horizontal="left" vertical="center" wrapText="1"/>
      <protection hidden="1"/>
    </xf>
    <xf numFmtId="0" fontId="72" fillId="36" borderId="78" xfId="0" applyFont="1" applyFill="1" applyBorder="1" applyAlignment="1" applyProtection="1">
      <alignment horizontal="left" vertical="center" wrapText="1"/>
      <protection hidden="1"/>
    </xf>
    <xf numFmtId="0" fontId="72" fillId="36" borderId="75" xfId="0" applyFont="1" applyFill="1" applyBorder="1" applyAlignment="1" applyProtection="1">
      <alignment horizontal="left" vertical="center" wrapText="1"/>
      <protection hidden="1"/>
    </xf>
    <xf numFmtId="0" fontId="78" fillId="43" borderId="117" xfId="0" applyFont="1" applyFill="1" applyBorder="1" applyAlignment="1" applyProtection="1">
      <alignment horizontal="center" vertical="center"/>
      <protection locked="0"/>
    </xf>
    <xf numFmtId="0" fontId="78" fillId="43" borderId="82" xfId="0" applyFont="1" applyFill="1" applyBorder="1" applyAlignment="1" applyProtection="1">
      <alignment horizontal="center" vertical="center"/>
      <protection locked="0"/>
    </xf>
    <xf numFmtId="0" fontId="78" fillId="34" borderId="72" xfId="0" applyFont="1" applyFill="1" applyBorder="1" applyAlignment="1" applyProtection="1">
      <alignment horizontal="left" shrinkToFit="1"/>
      <protection hidden="1"/>
    </xf>
    <xf numFmtId="0" fontId="78" fillId="34" borderId="66" xfId="0" applyFont="1" applyFill="1" applyBorder="1" applyAlignment="1" applyProtection="1">
      <alignment horizontal="left" shrinkToFit="1"/>
      <protection hidden="1"/>
    </xf>
    <xf numFmtId="0" fontId="78" fillId="34" borderId="73" xfId="0" applyFont="1" applyFill="1" applyBorder="1" applyAlignment="1" applyProtection="1">
      <alignment horizontal="left" shrinkToFit="1"/>
      <protection hidden="1"/>
    </xf>
    <xf numFmtId="0" fontId="75" fillId="34" borderId="15" xfId="0" applyFont="1" applyFill="1" applyBorder="1" applyAlignment="1" applyProtection="1">
      <alignment horizontal="center" vertical="center" wrapText="1"/>
      <protection hidden="1"/>
    </xf>
    <xf numFmtId="0" fontId="75" fillId="34" borderId="16" xfId="0" applyFont="1" applyFill="1" applyBorder="1" applyAlignment="1" applyProtection="1">
      <alignment horizontal="center" vertical="center" wrapText="1"/>
      <protection hidden="1"/>
    </xf>
    <xf numFmtId="0" fontId="75" fillId="34" borderId="17" xfId="0" applyFont="1" applyFill="1" applyBorder="1" applyAlignment="1" applyProtection="1">
      <alignment horizontal="center" vertical="center" wrapText="1"/>
      <protection hidden="1"/>
    </xf>
    <xf numFmtId="0" fontId="75" fillId="34" borderId="20" xfId="0" applyFont="1" applyFill="1" applyBorder="1" applyAlignment="1" applyProtection="1">
      <alignment horizontal="center" vertical="center" wrapText="1"/>
      <protection hidden="1"/>
    </xf>
    <xf numFmtId="0" fontId="75" fillId="34" borderId="0" xfId="0" applyFont="1" applyFill="1" applyBorder="1" applyAlignment="1" applyProtection="1">
      <alignment horizontal="center" vertical="center" wrapText="1"/>
      <protection hidden="1"/>
    </xf>
    <xf numFmtId="0" fontId="4" fillId="34" borderId="35" xfId="0" applyFont="1" applyFill="1" applyBorder="1" applyAlignment="1" applyProtection="1">
      <alignment horizontal="center" vertical="center" wrapText="1"/>
      <protection hidden="1"/>
    </xf>
    <xf numFmtId="0" fontId="4" fillId="34" borderId="86" xfId="0" applyFont="1" applyFill="1" applyBorder="1" applyAlignment="1" applyProtection="1">
      <alignment horizontal="center" vertical="center" wrapText="1"/>
      <protection hidden="1"/>
    </xf>
    <xf numFmtId="0" fontId="4" fillId="34" borderId="49" xfId="0" applyFont="1" applyFill="1" applyBorder="1" applyAlignment="1" applyProtection="1">
      <alignment horizontal="center" vertical="center" wrapText="1"/>
      <protection hidden="1"/>
    </xf>
    <xf numFmtId="0" fontId="4" fillId="34" borderId="12" xfId="0" applyFont="1" applyFill="1" applyBorder="1" applyAlignment="1" applyProtection="1">
      <alignment horizontal="center" vertical="center" wrapText="1"/>
      <protection hidden="1"/>
    </xf>
    <xf numFmtId="0" fontId="75" fillId="34" borderId="18" xfId="0" applyFont="1" applyFill="1" applyBorder="1" applyAlignment="1" applyProtection="1">
      <alignment horizontal="center" vertical="center" wrapText="1"/>
      <protection hidden="1"/>
    </xf>
    <xf numFmtId="14" fontId="72" fillId="34" borderId="113" xfId="0" applyNumberFormat="1" applyFont="1" applyFill="1" applyBorder="1" applyAlignment="1" applyProtection="1">
      <alignment horizontal="center" vertical="center" textRotation="90" wrapText="1"/>
      <protection hidden="1"/>
    </xf>
    <xf numFmtId="14" fontId="72" fillId="34" borderId="43" xfId="0" applyNumberFormat="1" applyFont="1" applyFill="1" applyBorder="1" applyAlignment="1" applyProtection="1">
      <alignment horizontal="center" vertical="center" textRotation="90" wrapText="1"/>
      <protection hidden="1"/>
    </xf>
    <xf numFmtId="14" fontId="70" fillId="34" borderId="19" xfId="0" applyNumberFormat="1" applyFont="1" applyFill="1" applyBorder="1" applyAlignment="1" applyProtection="1">
      <alignment horizontal="center" vertical="center" textRotation="90"/>
      <protection hidden="1"/>
    </xf>
    <xf numFmtId="14" fontId="70" fillId="34" borderId="61" xfId="0" applyNumberFormat="1" applyFont="1" applyFill="1" applyBorder="1" applyAlignment="1" applyProtection="1">
      <alignment horizontal="center" vertical="center" textRotation="90"/>
      <protection hidden="1"/>
    </xf>
    <xf numFmtId="14" fontId="72" fillId="34" borderId="41" xfId="0" applyNumberFormat="1" applyFont="1" applyFill="1" applyBorder="1" applyAlignment="1" applyProtection="1">
      <alignment horizontal="center" vertical="center" textRotation="90" wrapText="1"/>
      <protection hidden="1"/>
    </xf>
    <xf numFmtId="0" fontId="78" fillId="34" borderId="45" xfId="0" applyFont="1" applyFill="1" applyBorder="1" applyAlignment="1" applyProtection="1">
      <alignment horizontal="left"/>
      <protection hidden="1"/>
    </xf>
    <xf numFmtId="0" fontId="78" fillId="34" borderId="0" xfId="0" applyFont="1" applyFill="1" applyBorder="1" applyAlignment="1" applyProtection="1">
      <alignment horizontal="left"/>
      <protection hidden="1"/>
    </xf>
    <xf numFmtId="0" fontId="78" fillId="34" borderId="116" xfId="0" applyFont="1" applyFill="1" applyBorder="1" applyAlignment="1" applyProtection="1">
      <alignment horizontal="left"/>
      <protection hidden="1"/>
    </xf>
    <xf numFmtId="0" fontId="4" fillId="34" borderId="94" xfId="0" applyFont="1" applyFill="1" applyBorder="1" applyAlignment="1" applyProtection="1">
      <alignment horizontal="center" vertical="center" wrapText="1"/>
      <protection hidden="1"/>
    </xf>
    <xf numFmtId="0" fontId="4" fillId="34" borderId="11" xfId="0" applyFont="1" applyFill="1" applyBorder="1" applyAlignment="1" applyProtection="1">
      <alignment horizontal="center" vertical="center" wrapText="1"/>
      <protection hidden="1"/>
    </xf>
    <xf numFmtId="0" fontId="78" fillId="34" borderId="39" xfId="0" applyFont="1" applyFill="1" applyBorder="1" applyAlignment="1" applyProtection="1">
      <alignment horizontal="left" vertical="center" wrapText="1"/>
      <protection hidden="1"/>
    </xf>
    <xf numFmtId="0" fontId="3" fillId="34" borderId="38" xfId="0" applyFont="1" applyFill="1" applyBorder="1" applyAlignment="1" applyProtection="1">
      <alignment horizontal="left" vertical="center" wrapText="1"/>
      <protection hidden="1"/>
    </xf>
    <xf numFmtId="0" fontId="78" fillId="34" borderId="45" xfId="0" applyFont="1" applyFill="1" applyBorder="1" applyAlignment="1" applyProtection="1">
      <alignment horizontal="center" vertical="center" textRotation="89"/>
      <protection hidden="1" locked="0"/>
    </xf>
    <xf numFmtId="0" fontId="78" fillId="34" borderId="0" xfId="0" applyFont="1" applyFill="1" applyBorder="1" applyAlignment="1" applyProtection="1">
      <alignment horizontal="center" vertical="center" textRotation="89"/>
      <protection hidden="1" locked="0"/>
    </xf>
    <xf numFmtId="0" fontId="78" fillId="34" borderId="109" xfId="0" applyFont="1" applyFill="1" applyBorder="1" applyAlignment="1" applyProtection="1">
      <alignment horizontal="center" vertical="center" textRotation="89"/>
      <protection hidden="1" locked="0"/>
    </xf>
    <xf numFmtId="0" fontId="78" fillId="34" borderId="48" xfId="0" applyFont="1" applyFill="1" applyBorder="1" applyAlignment="1" applyProtection="1">
      <alignment horizontal="center" vertical="center" textRotation="89"/>
      <protection hidden="1" locked="0"/>
    </xf>
    <xf numFmtId="0" fontId="3" fillId="34" borderId="38" xfId="0" applyFont="1" applyFill="1" applyBorder="1" applyAlignment="1" applyProtection="1">
      <alignment horizontal="left" vertical="center"/>
      <protection hidden="1" locked="0"/>
    </xf>
    <xf numFmtId="0" fontId="75" fillId="34" borderId="49" xfId="0" applyFont="1" applyFill="1" applyBorder="1" applyAlignment="1" applyProtection="1">
      <alignment horizontal="center" vertical="center" wrapText="1"/>
      <protection hidden="1"/>
    </xf>
    <xf numFmtId="0" fontId="75" fillId="34" borderId="51" xfId="0" applyFont="1" applyFill="1" applyBorder="1" applyAlignment="1" applyProtection="1">
      <alignment horizontal="center" vertical="center" wrapText="1"/>
      <protection hidden="1"/>
    </xf>
    <xf numFmtId="0" fontId="75" fillId="34" borderId="11" xfId="0" applyFont="1" applyFill="1" applyBorder="1" applyAlignment="1" applyProtection="1">
      <alignment horizontal="center" vertical="center"/>
      <protection hidden="1"/>
    </xf>
    <xf numFmtId="0" fontId="75" fillId="34" borderId="118" xfId="0" applyFont="1" applyFill="1" applyBorder="1" applyAlignment="1" applyProtection="1">
      <alignment horizontal="center" vertical="center"/>
      <protection hidden="1"/>
    </xf>
    <xf numFmtId="0" fontId="75" fillId="34" borderId="119" xfId="0" applyFont="1" applyFill="1" applyBorder="1" applyAlignment="1" applyProtection="1">
      <alignment horizontal="center" vertical="center"/>
      <protection hidden="1"/>
    </xf>
    <xf numFmtId="0" fontId="84" fillId="34" borderId="89" xfId="0" applyFont="1" applyFill="1" applyBorder="1" applyAlignment="1" applyProtection="1">
      <alignment horizontal="center" vertical="distributed" wrapText="1"/>
      <protection hidden="1"/>
    </xf>
    <xf numFmtId="0" fontId="84" fillId="34" borderId="12" xfId="0" applyFont="1" applyFill="1" applyBorder="1" applyAlignment="1" applyProtection="1">
      <alignment horizontal="center" vertical="distributed" wrapText="1"/>
      <protection hidden="1"/>
    </xf>
    <xf numFmtId="0" fontId="72" fillId="40" borderId="49" xfId="0" applyFont="1" applyFill="1" applyBorder="1" applyAlignment="1">
      <alignment horizontal="center" vertical="center"/>
    </xf>
    <xf numFmtId="0" fontId="72" fillId="40" borderId="51" xfId="0" applyFont="1" applyFill="1" applyBorder="1" applyAlignment="1">
      <alignment horizontal="center" vertical="center"/>
    </xf>
    <xf numFmtId="173" fontId="72" fillId="34" borderId="120" xfId="0" applyNumberFormat="1" applyFont="1" applyFill="1" applyBorder="1" applyAlignment="1" applyProtection="1">
      <alignment horizontal="center" vertical="center" wrapText="1"/>
      <protection locked="0"/>
    </xf>
    <xf numFmtId="173" fontId="72" fillId="34" borderId="39" xfId="0" applyNumberFormat="1" applyFont="1" applyFill="1" applyBorder="1" applyAlignment="1" applyProtection="1">
      <alignment horizontal="center" vertical="center" wrapText="1"/>
      <protection locked="0"/>
    </xf>
    <xf numFmtId="173" fontId="72" fillId="34" borderId="121" xfId="0" applyNumberFormat="1" applyFont="1" applyFill="1" applyBorder="1" applyAlignment="1">
      <alignment horizontal="center" vertical="center"/>
    </xf>
    <xf numFmtId="173" fontId="70" fillId="34" borderId="122" xfId="0" applyNumberFormat="1" applyFont="1" applyFill="1" applyBorder="1" applyAlignment="1">
      <alignment horizontal="center"/>
    </xf>
    <xf numFmtId="173" fontId="70" fillId="34" borderId="123" xfId="0" applyNumberFormat="1" applyFont="1" applyFill="1" applyBorder="1" applyAlignment="1">
      <alignment horizontal="center"/>
    </xf>
    <xf numFmtId="173" fontId="3" fillId="36" borderId="36" xfId="0" applyNumberFormat="1" applyFont="1" applyFill="1" applyBorder="1" applyAlignment="1" applyProtection="1">
      <alignment horizontal="right" vertical="center" wrapText="1"/>
      <protection/>
    </xf>
    <xf numFmtId="10" fontId="78" fillId="34" borderId="60" xfId="0" applyNumberFormat="1" applyFont="1" applyFill="1" applyBorder="1" applyAlignment="1">
      <alignment horizontal="center" vertical="center"/>
    </xf>
    <xf numFmtId="10" fontId="78" fillId="34" borderId="76" xfId="0" applyNumberFormat="1" applyFont="1" applyFill="1" applyBorder="1" applyAlignment="1">
      <alignment horizontal="center" vertical="center"/>
    </xf>
    <xf numFmtId="0" fontId="8" fillId="36" borderId="11" xfId="0" applyFont="1" applyFill="1" applyBorder="1" applyAlignment="1" applyProtection="1">
      <alignment horizontal="left" vertical="center" wrapText="1"/>
      <protection hidden="1"/>
    </xf>
    <xf numFmtId="0" fontId="80" fillId="36" borderId="11" xfId="0" applyFont="1" applyFill="1" applyBorder="1" applyAlignment="1" applyProtection="1">
      <alignment horizontal="center" vertical="center" wrapText="1"/>
      <protection hidden="1"/>
    </xf>
    <xf numFmtId="0" fontId="80" fillId="36" borderId="46" xfId="0" applyFont="1" applyFill="1" applyBorder="1" applyAlignment="1" applyProtection="1">
      <alignment horizontal="center" vertical="center" wrapText="1"/>
      <protection hidden="1"/>
    </xf>
    <xf numFmtId="0" fontId="83" fillId="36" borderId="11" xfId="0" applyFont="1" applyFill="1" applyBorder="1" applyAlignment="1" applyProtection="1">
      <alignment horizontal="center" vertical="center"/>
      <protection hidden="1"/>
    </xf>
    <xf numFmtId="0" fontId="83" fillId="36" borderId="34" xfId="0" applyFont="1" applyFill="1" applyBorder="1" applyAlignment="1" applyProtection="1">
      <alignment horizontal="center" vertical="center"/>
      <protection hidden="1"/>
    </xf>
    <xf numFmtId="0" fontId="83" fillId="36" borderId="46" xfId="0" applyFont="1" applyFill="1" applyBorder="1" applyAlignment="1" applyProtection="1">
      <alignment horizontal="center" vertical="center"/>
      <protection hidden="1"/>
    </xf>
    <xf numFmtId="173" fontId="72" fillId="34" borderId="73" xfId="0" applyNumberFormat="1" applyFont="1" applyFill="1" applyBorder="1" applyAlignment="1" applyProtection="1">
      <alignment horizontal="center" vertical="center" wrapText="1"/>
      <protection locked="0"/>
    </xf>
    <xf numFmtId="173" fontId="72" fillId="34" borderId="124" xfId="0" applyNumberFormat="1" applyFont="1" applyFill="1" applyBorder="1" applyAlignment="1" applyProtection="1">
      <alignment horizontal="center" vertical="center" wrapText="1"/>
      <protection locked="0"/>
    </xf>
    <xf numFmtId="173" fontId="72" fillId="34" borderId="125" xfId="0" applyNumberFormat="1" applyFont="1" applyFill="1" applyBorder="1" applyAlignment="1">
      <alignment horizontal="center" vertical="center"/>
    </xf>
    <xf numFmtId="173" fontId="70" fillId="34" borderId="126" xfId="0" applyNumberFormat="1" applyFont="1" applyFill="1" applyBorder="1" applyAlignment="1">
      <alignment horizontal="center"/>
    </xf>
    <xf numFmtId="173" fontId="70" fillId="34" borderId="127" xfId="0" applyNumberFormat="1" applyFont="1" applyFill="1" applyBorder="1" applyAlignment="1">
      <alignment horizontal="center"/>
    </xf>
    <xf numFmtId="0" fontId="75" fillId="34" borderId="128" xfId="0" applyFont="1" applyFill="1" applyBorder="1" applyAlignment="1">
      <alignment horizontal="center" vertical="center"/>
    </xf>
    <xf numFmtId="0" fontId="75" fillId="34" borderId="129" xfId="0" applyFont="1" applyFill="1" applyBorder="1" applyAlignment="1">
      <alignment horizontal="center" vertical="center" textRotation="45" wrapText="1"/>
    </xf>
    <xf numFmtId="173" fontId="75" fillId="34" borderId="68" xfId="0" applyNumberFormat="1" applyFont="1" applyFill="1" applyBorder="1" applyAlignment="1">
      <alignment horizontal="center" vertical="center"/>
    </xf>
    <xf numFmtId="0" fontId="75" fillId="34" borderId="49" xfId="0" applyFont="1" applyFill="1" applyBorder="1" applyAlignment="1" applyProtection="1">
      <alignment horizontal="center" vertical="distributed"/>
      <protection hidden="1"/>
    </xf>
    <xf numFmtId="0" fontId="75" fillId="34" borderId="51" xfId="0" applyFont="1" applyFill="1" applyBorder="1" applyAlignment="1" applyProtection="1">
      <alignment horizontal="center" vertical="distributed"/>
      <protection hidden="1"/>
    </xf>
    <xf numFmtId="0" fontId="78" fillId="34" borderId="45" xfId="0" applyFont="1" applyFill="1" applyBorder="1" applyAlignment="1" applyProtection="1">
      <alignment horizontal="center" vertical="center"/>
      <protection hidden="1" locked="0"/>
    </xf>
    <xf numFmtId="0" fontId="78" fillId="34" borderId="116" xfId="0" applyFont="1" applyFill="1" applyBorder="1" applyAlignment="1" applyProtection="1">
      <alignment horizontal="center" vertical="center"/>
      <protection hidden="1" locked="0"/>
    </xf>
    <xf numFmtId="0" fontId="78" fillId="34" borderId="109" xfId="0" applyFont="1" applyFill="1" applyBorder="1" applyAlignment="1" applyProtection="1">
      <alignment horizontal="center" vertical="center"/>
      <protection hidden="1" locked="0"/>
    </xf>
    <xf numFmtId="0" fontId="78" fillId="34" borderId="76" xfId="0" applyFont="1" applyFill="1" applyBorder="1" applyAlignment="1" applyProtection="1">
      <alignment horizontal="center" vertical="center"/>
      <protection hidden="1" locked="0"/>
    </xf>
    <xf numFmtId="14" fontId="72" fillId="34" borderId="10" xfId="0" applyNumberFormat="1" applyFont="1" applyFill="1" applyBorder="1" applyAlignment="1" applyProtection="1">
      <alignment horizontal="center" vertical="center" textRotation="90"/>
      <protection hidden="1"/>
    </xf>
    <xf numFmtId="14" fontId="72" fillId="34" borderId="42" xfId="0" applyNumberFormat="1" applyFont="1" applyFill="1" applyBorder="1" applyAlignment="1" applyProtection="1">
      <alignment horizontal="center" vertical="center" textRotation="90"/>
      <protection hidden="1"/>
    </xf>
    <xf numFmtId="0" fontId="3" fillId="34" borderId="41" xfId="0" applyFont="1" applyFill="1" applyBorder="1" applyAlignment="1" applyProtection="1">
      <alignment horizontal="left" vertical="center"/>
      <protection hidden="1"/>
    </xf>
    <xf numFmtId="0" fontId="86" fillId="34" borderId="60" xfId="0" applyFont="1" applyFill="1" applyBorder="1" applyAlignment="1" applyProtection="1">
      <alignment horizontal="center" vertical="center" wrapText="1"/>
      <protection hidden="1"/>
    </xf>
    <xf numFmtId="0" fontId="86" fillId="34" borderId="48" xfId="0" applyFont="1" applyFill="1" applyBorder="1" applyAlignment="1" applyProtection="1">
      <alignment horizontal="center" vertical="center" wrapText="1"/>
      <protection hidden="1"/>
    </xf>
    <xf numFmtId="0" fontId="86" fillId="34" borderId="61" xfId="0" applyFont="1" applyFill="1" applyBorder="1" applyAlignment="1" applyProtection="1">
      <alignment horizontal="center" vertical="center" wrapText="1"/>
      <protection hidden="1"/>
    </xf>
    <xf numFmtId="173" fontId="84" fillId="34" borderId="105" xfId="0" applyNumberFormat="1" applyFont="1" applyFill="1" applyBorder="1" applyAlignment="1">
      <alignment horizontal="center"/>
    </xf>
    <xf numFmtId="173" fontId="84" fillId="34" borderId="130" xfId="0" applyNumberFormat="1" applyFont="1" applyFill="1" applyBorder="1" applyAlignment="1">
      <alignment horizontal="center"/>
    </xf>
    <xf numFmtId="0" fontId="81" fillId="34" borderId="60" xfId="0" applyFont="1" applyFill="1" applyBorder="1" applyAlignment="1" applyProtection="1">
      <alignment horizontal="center" vertical="distributed" wrapText="1"/>
      <protection hidden="1"/>
    </xf>
    <xf numFmtId="0" fontId="81" fillId="34" borderId="48" xfId="0" applyFont="1" applyFill="1" applyBorder="1" applyAlignment="1" applyProtection="1">
      <alignment horizontal="center" vertical="distributed" wrapText="1"/>
      <protection hidden="1"/>
    </xf>
    <xf numFmtId="0" fontId="81" fillId="34" borderId="61" xfId="0" applyFont="1" applyFill="1" applyBorder="1" applyAlignment="1" applyProtection="1">
      <alignment horizontal="center" vertical="distributed" wrapText="1"/>
      <protection hidden="1"/>
    </xf>
    <xf numFmtId="14" fontId="11" fillId="40" borderId="11" xfId="0" applyNumberFormat="1" applyFont="1" applyFill="1" applyBorder="1" applyAlignment="1" applyProtection="1">
      <alignment horizontal="center" vertical="center" shrinkToFit="1"/>
      <protection hidden="1"/>
    </xf>
    <xf numFmtId="14" fontId="11" fillId="40" borderId="46" xfId="0" applyNumberFormat="1" applyFont="1" applyFill="1" applyBorder="1" applyAlignment="1" applyProtection="1">
      <alignment horizontal="center" vertical="center" shrinkToFit="1"/>
      <protection hidden="1"/>
    </xf>
    <xf numFmtId="173" fontId="80" fillId="34" borderId="11" xfId="0" applyNumberFormat="1" applyFont="1" applyFill="1" applyBorder="1" applyAlignment="1" applyProtection="1">
      <alignment horizontal="right" vertical="center" shrinkToFit="1"/>
      <protection hidden="1"/>
    </xf>
    <xf numFmtId="173" fontId="80" fillId="34" borderId="46" xfId="0" applyNumberFormat="1" applyFont="1" applyFill="1" applyBorder="1" applyAlignment="1" applyProtection="1">
      <alignment horizontal="right" vertical="center" shrinkToFit="1"/>
      <protection hidden="1"/>
    </xf>
    <xf numFmtId="0" fontId="82" fillId="34" borderId="131" xfId="0" applyFont="1" applyFill="1" applyBorder="1" applyAlignment="1" applyProtection="1">
      <alignment horizontal="center" vertical="center" textRotation="90" wrapText="1"/>
      <protection hidden="1"/>
    </xf>
    <xf numFmtId="0" fontId="82" fillId="34" borderId="20" xfId="0" applyFont="1" applyFill="1" applyBorder="1" applyAlignment="1" applyProtection="1">
      <alignment horizontal="center" vertical="center" textRotation="90" wrapText="1"/>
      <protection hidden="1"/>
    </xf>
    <xf numFmtId="0" fontId="82" fillId="34" borderId="132" xfId="0" applyFont="1" applyFill="1" applyBorder="1" applyAlignment="1" applyProtection="1">
      <alignment horizontal="center" vertical="center" textRotation="90" wrapText="1"/>
      <protection hidden="1"/>
    </xf>
    <xf numFmtId="0" fontId="73" fillId="34" borderId="27" xfId="0" applyFont="1" applyFill="1" applyBorder="1" applyAlignment="1" applyProtection="1">
      <alignment horizontal="left" vertical="center" wrapText="1"/>
      <protection hidden="1"/>
    </xf>
    <xf numFmtId="0" fontId="73" fillId="34" borderId="41" xfId="0" applyFont="1" applyFill="1" applyBorder="1" applyAlignment="1" applyProtection="1">
      <alignment horizontal="left" vertical="center" wrapText="1"/>
      <protection hidden="1"/>
    </xf>
    <xf numFmtId="0" fontId="73" fillId="34" borderId="43" xfId="0" applyFont="1" applyFill="1" applyBorder="1" applyAlignment="1" applyProtection="1">
      <alignment horizontal="left" vertical="center" wrapText="1"/>
      <protection hidden="1"/>
    </xf>
    <xf numFmtId="0" fontId="73" fillId="34" borderId="24" xfId="0" applyFont="1" applyFill="1" applyBorder="1" applyAlignment="1" applyProtection="1">
      <alignment horizontal="left" vertical="center" wrapText="1"/>
      <protection hidden="1"/>
    </xf>
    <xf numFmtId="0" fontId="73" fillId="34" borderId="38" xfId="0" applyFont="1" applyFill="1" applyBorder="1" applyAlignment="1" applyProtection="1">
      <alignment horizontal="left" vertical="center" wrapText="1"/>
      <protection hidden="1"/>
    </xf>
    <xf numFmtId="0" fontId="73" fillId="34" borderId="40" xfId="0" applyFont="1" applyFill="1" applyBorder="1" applyAlignment="1" applyProtection="1">
      <alignment horizontal="left" vertical="center" wrapText="1"/>
      <protection hidden="1"/>
    </xf>
    <xf numFmtId="0" fontId="0" fillId="34" borderId="11" xfId="0" applyFill="1" applyBorder="1" applyAlignment="1" applyProtection="1">
      <alignment horizontal="center"/>
      <protection hidden="1"/>
    </xf>
    <xf numFmtId="0" fontId="0" fillId="34" borderId="46" xfId="0" applyFill="1" applyBorder="1" applyAlignment="1" applyProtection="1">
      <alignment horizontal="center"/>
      <protection hidden="1"/>
    </xf>
    <xf numFmtId="0" fontId="72" fillId="36" borderId="133" xfId="0" applyFont="1" applyFill="1" applyBorder="1" applyAlignment="1" applyProtection="1">
      <alignment horizontal="center"/>
      <protection hidden="1"/>
    </xf>
    <xf numFmtId="0" fontId="72" fillId="36" borderId="134" xfId="0" applyFont="1" applyFill="1" applyBorder="1" applyAlignment="1" applyProtection="1">
      <alignment horizontal="center"/>
      <protection hidden="1"/>
    </xf>
    <xf numFmtId="0" fontId="72" fillId="36" borderId="135" xfId="0" applyFont="1" applyFill="1" applyBorder="1" applyAlignment="1" applyProtection="1">
      <alignment horizontal="center"/>
      <protection hidden="1"/>
    </xf>
    <xf numFmtId="0" fontId="77" fillId="34" borderId="60" xfId="0" applyFont="1" applyFill="1" applyBorder="1" applyAlignment="1" applyProtection="1">
      <alignment horizontal="center"/>
      <protection hidden="1"/>
    </xf>
    <xf numFmtId="0" fontId="77" fillId="34" borderId="48" xfId="0" applyFont="1" applyFill="1" applyBorder="1" applyAlignment="1" applyProtection="1">
      <alignment horizontal="center"/>
      <protection hidden="1"/>
    </xf>
    <xf numFmtId="0" fontId="77" fillId="34" borderId="61" xfId="0" applyFont="1" applyFill="1" applyBorder="1" applyAlignment="1" applyProtection="1">
      <alignment horizontal="center"/>
      <protection hidden="1"/>
    </xf>
    <xf numFmtId="0" fontId="9" fillId="34" borderId="15" xfId="0" applyFont="1" applyFill="1" applyBorder="1" applyAlignment="1" applyProtection="1">
      <alignment horizontal="left" vertical="center" wrapText="1"/>
      <protection hidden="1"/>
    </xf>
    <xf numFmtId="0" fontId="9" fillId="34" borderId="16" xfId="0" applyFont="1" applyFill="1" applyBorder="1" applyAlignment="1" applyProtection="1">
      <alignment horizontal="left" vertical="center" wrapText="1"/>
      <protection hidden="1"/>
    </xf>
    <xf numFmtId="0" fontId="9" fillId="34" borderId="17" xfId="0" applyFont="1" applyFill="1" applyBorder="1" applyAlignment="1" applyProtection="1">
      <alignment horizontal="left" vertical="center" wrapText="1"/>
      <protection hidden="1"/>
    </xf>
    <xf numFmtId="0" fontId="13" fillId="34" borderId="60" xfId="0" applyFont="1" applyFill="1" applyBorder="1" applyAlignment="1" applyProtection="1">
      <alignment horizontal="left" vertical="center" wrapText="1"/>
      <protection hidden="1"/>
    </xf>
    <xf numFmtId="0" fontId="13" fillId="34" borderId="48" xfId="0" applyFont="1" applyFill="1" applyBorder="1" applyAlignment="1" applyProtection="1">
      <alignment horizontal="left" vertical="center" wrapText="1"/>
      <protection hidden="1"/>
    </xf>
    <xf numFmtId="0" fontId="13" fillId="34" borderId="61" xfId="0" applyFont="1" applyFill="1" applyBorder="1" applyAlignment="1" applyProtection="1">
      <alignment horizontal="left" vertical="center" wrapText="1"/>
      <protection hidden="1"/>
    </xf>
    <xf numFmtId="0" fontId="72" fillId="34" borderId="11" xfId="0" applyFont="1" applyFill="1" applyBorder="1" applyAlignment="1" applyProtection="1">
      <alignment horizontal="center"/>
      <protection hidden="1" locked="0"/>
    </xf>
    <xf numFmtId="0" fontId="72" fillId="34" borderId="46" xfId="0" applyFont="1" applyFill="1" applyBorder="1" applyAlignment="1" applyProtection="1">
      <alignment horizontal="center"/>
      <protection hidden="1" locked="0"/>
    </xf>
    <xf numFmtId="0" fontId="72" fillId="36" borderId="0" xfId="0" applyFont="1" applyFill="1" applyBorder="1" applyAlignment="1" applyProtection="1">
      <alignment horizontal="center"/>
      <protection hidden="1"/>
    </xf>
    <xf numFmtId="0" fontId="72" fillId="36" borderId="66" xfId="0" applyFont="1" applyFill="1" applyBorder="1" applyAlignment="1" applyProtection="1">
      <alignment horizontal="center"/>
      <protection hidden="1"/>
    </xf>
    <xf numFmtId="0" fontId="89" fillId="34" borderId="136" xfId="0" applyFont="1" applyFill="1" applyBorder="1" applyAlignment="1" applyProtection="1">
      <alignment horizontal="center" vertical="center"/>
      <protection hidden="1"/>
    </xf>
    <xf numFmtId="0" fontId="89" fillId="34" borderId="137" xfId="0" applyFont="1" applyFill="1" applyBorder="1" applyAlignment="1" applyProtection="1">
      <alignment horizontal="center" vertical="center"/>
      <protection hidden="1"/>
    </xf>
    <xf numFmtId="0" fontId="73" fillId="34" borderId="35" xfId="0" applyFont="1" applyFill="1" applyBorder="1" applyAlignment="1" applyProtection="1">
      <alignment horizontal="left" vertical="center" wrapText="1"/>
      <protection hidden="1"/>
    </xf>
    <xf numFmtId="0" fontId="73" fillId="34" borderId="36" xfId="0" applyFont="1" applyFill="1" applyBorder="1" applyAlignment="1" applyProtection="1">
      <alignment horizontal="left" vertical="center" wrapText="1"/>
      <protection hidden="1"/>
    </xf>
    <xf numFmtId="0" fontId="73" fillId="34" borderId="37" xfId="0" applyFont="1" applyFill="1" applyBorder="1" applyAlignment="1" applyProtection="1">
      <alignment horizontal="left" vertical="center" wrapText="1"/>
      <protection hidden="1"/>
    </xf>
    <xf numFmtId="173" fontId="78" fillId="34" borderId="138" xfId="0" applyNumberFormat="1" applyFont="1" applyFill="1" applyBorder="1" applyAlignment="1">
      <alignment horizontal="center" vertical="center"/>
    </xf>
    <xf numFmtId="173" fontId="78" fillId="34" borderId="139" xfId="0" applyNumberFormat="1" applyFont="1" applyFill="1" applyBorder="1" applyAlignment="1">
      <alignment horizontal="center" vertical="center"/>
    </xf>
    <xf numFmtId="173" fontId="78" fillId="34" borderId="140" xfId="0" applyNumberFormat="1" applyFont="1" applyFill="1" applyBorder="1" applyAlignment="1">
      <alignment horizontal="center" vertical="center"/>
    </xf>
    <xf numFmtId="173" fontId="78" fillId="34" borderId="141" xfId="0" applyNumberFormat="1" applyFont="1" applyFill="1" applyBorder="1" applyAlignment="1">
      <alignment horizontal="center" vertical="center"/>
    </xf>
    <xf numFmtId="173" fontId="78" fillId="34" borderId="103" xfId="0" applyNumberFormat="1" applyFont="1" applyFill="1" applyBorder="1" applyAlignment="1">
      <alignment horizontal="center" vertical="center"/>
    </xf>
    <xf numFmtId="173" fontId="73" fillId="34" borderId="42" xfId="0" applyNumberFormat="1" applyFont="1" applyFill="1" applyBorder="1" applyAlignment="1">
      <alignment horizontal="center" vertical="center" shrinkToFit="1"/>
    </xf>
    <xf numFmtId="173" fontId="73" fillId="34" borderId="41" xfId="0" applyNumberFormat="1" applyFont="1" applyFill="1" applyBorder="1" applyAlignment="1">
      <alignment horizontal="center" vertical="center" shrinkToFit="1"/>
    </xf>
    <xf numFmtId="0" fontId="72" fillId="34" borderId="11" xfId="0" applyFont="1" applyFill="1" applyBorder="1" applyAlignment="1" applyProtection="1">
      <alignment horizontal="center" vertical="center"/>
      <protection hidden="1"/>
    </xf>
    <xf numFmtId="0" fontId="72" fillId="34" borderId="34" xfId="0" applyFont="1" applyFill="1" applyBorder="1" applyAlignment="1" applyProtection="1">
      <alignment horizontal="center" vertical="center"/>
      <protection hidden="1"/>
    </xf>
    <xf numFmtId="0" fontId="72" fillId="34" borderId="46" xfId="0" applyFont="1" applyFill="1" applyBorder="1" applyAlignment="1" applyProtection="1">
      <alignment horizontal="center" vertical="center"/>
      <protection hidden="1"/>
    </xf>
    <xf numFmtId="0" fontId="72" fillId="34" borderId="78" xfId="0" applyFont="1" applyFill="1" applyBorder="1" applyAlignment="1" applyProtection="1">
      <alignment vertical="center"/>
      <protection hidden="1"/>
    </xf>
    <xf numFmtId="0" fontId="72" fillId="34" borderId="75" xfId="0" applyFont="1" applyFill="1" applyBorder="1" applyAlignment="1" applyProtection="1">
      <alignment vertical="center"/>
      <protection hidden="1"/>
    </xf>
    <xf numFmtId="0" fontId="72" fillId="34" borderId="67" xfId="0" applyFont="1" applyFill="1" applyBorder="1" applyAlignment="1" applyProtection="1">
      <alignment vertical="center"/>
      <protection hidden="1"/>
    </xf>
    <xf numFmtId="0" fontId="72" fillId="34" borderId="82" xfId="0" applyFont="1" applyFill="1" applyBorder="1" applyAlignment="1" applyProtection="1">
      <alignment vertical="center"/>
      <protection hidden="1"/>
    </xf>
    <xf numFmtId="0" fontId="4" fillId="34" borderId="34" xfId="0" applyFont="1" applyFill="1" applyBorder="1" applyAlignment="1" applyProtection="1">
      <alignment horizontal="center" vertical="center" wrapText="1"/>
      <protection hidden="1"/>
    </xf>
    <xf numFmtId="0" fontId="80" fillId="34" borderId="131" xfId="0" applyFont="1" applyFill="1" applyBorder="1" applyAlignment="1" applyProtection="1">
      <alignment horizontal="center" vertical="center" textRotation="1" wrapText="1"/>
      <protection hidden="1"/>
    </xf>
    <xf numFmtId="0" fontId="80" fillId="34" borderId="135" xfId="0" applyFont="1" applyFill="1" applyBorder="1" applyAlignment="1" applyProtection="1">
      <alignment horizontal="center" vertical="center" textRotation="1" wrapText="1"/>
      <protection hidden="1"/>
    </xf>
    <xf numFmtId="173" fontId="78" fillId="44" borderId="142" xfId="0" applyNumberFormat="1" applyFont="1" applyFill="1" applyBorder="1" applyAlignment="1" applyProtection="1">
      <alignment horizontal="center" vertical="center"/>
      <protection locked="0"/>
    </xf>
    <xf numFmtId="173" fontId="78" fillId="44" borderId="143" xfId="0" applyNumberFormat="1" applyFont="1" applyFill="1" applyBorder="1" applyAlignment="1" applyProtection="1">
      <alignment horizontal="center" vertical="center"/>
      <protection locked="0"/>
    </xf>
    <xf numFmtId="173" fontId="78" fillId="44" borderId="144" xfId="0" applyNumberFormat="1" applyFont="1" applyFill="1" applyBorder="1" applyAlignment="1" applyProtection="1">
      <alignment horizontal="center" vertical="center"/>
      <protection locked="0"/>
    </xf>
    <xf numFmtId="0" fontId="75" fillId="34" borderId="15" xfId="0" applyFont="1" applyFill="1" applyBorder="1" applyAlignment="1" applyProtection="1">
      <alignment horizontal="left" vertical="center" wrapText="1"/>
      <protection hidden="1"/>
    </xf>
    <xf numFmtId="0" fontId="75" fillId="34" borderId="16" xfId="0" applyFont="1" applyFill="1" applyBorder="1" applyAlignment="1" applyProtection="1">
      <alignment horizontal="left" vertical="center" wrapText="1"/>
      <protection hidden="1"/>
    </xf>
    <xf numFmtId="0" fontId="75" fillId="34" borderId="17" xfId="0" applyFont="1" applyFill="1" applyBorder="1" applyAlignment="1" applyProtection="1">
      <alignment horizontal="left" vertical="center" wrapText="1"/>
      <protection hidden="1"/>
    </xf>
    <xf numFmtId="0" fontId="75" fillId="34" borderId="60" xfId="0" applyFont="1" applyFill="1" applyBorder="1" applyAlignment="1" applyProtection="1">
      <alignment horizontal="left" vertical="center" wrapText="1"/>
      <protection hidden="1"/>
    </xf>
    <xf numFmtId="0" fontId="75" fillId="34" borderId="48" xfId="0" applyFont="1" applyFill="1" applyBorder="1" applyAlignment="1" applyProtection="1">
      <alignment horizontal="left" vertical="center" wrapText="1"/>
      <protection hidden="1"/>
    </xf>
    <xf numFmtId="0" fontId="75" fillId="34" borderId="61" xfId="0" applyFont="1" applyFill="1" applyBorder="1" applyAlignment="1" applyProtection="1">
      <alignment horizontal="left" vertical="center" wrapText="1"/>
      <protection hidden="1"/>
    </xf>
    <xf numFmtId="0" fontId="72" fillId="34" borderId="92" xfId="0" applyFont="1" applyFill="1" applyBorder="1" applyAlignment="1" applyProtection="1">
      <alignment vertical="center"/>
      <protection hidden="1"/>
    </xf>
    <xf numFmtId="0" fontId="72" fillId="34" borderId="93" xfId="0" applyFont="1" applyFill="1" applyBorder="1" applyAlignment="1" applyProtection="1">
      <alignment vertical="center"/>
      <protection hidden="1"/>
    </xf>
    <xf numFmtId="0" fontId="72" fillId="34" borderId="15" xfId="0" applyFont="1" applyFill="1" applyBorder="1" applyAlignment="1" applyProtection="1">
      <alignment horizontal="center" vertical="center"/>
      <protection hidden="1"/>
    </xf>
    <xf numFmtId="0" fontId="72" fillId="34" borderId="16" xfId="0" applyFont="1" applyFill="1" applyBorder="1" applyAlignment="1" applyProtection="1">
      <alignment horizontal="center" vertical="center"/>
      <protection hidden="1"/>
    </xf>
    <xf numFmtId="0" fontId="72" fillId="34" borderId="17" xfId="0" applyFont="1" applyFill="1" applyBorder="1" applyAlignment="1" applyProtection="1">
      <alignment horizontal="center" vertical="center"/>
      <protection hidden="1"/>
    </xf>
    <xf numFmtId="0" fontId="72" fillId="34" borderId="20" xfId="0" applyFont="1" applyFill="1" applyBorder="1" applyAlignment="1" applyProtection="1">
      <alignment horizontal="center" vertical="center"/>
      <protection hidden="1"/>
    </xf>
    <xf numFmtId="0" fontId="72" fillId="34" borderId="0" xfId="0" applyFont="1" applyFill="1" applyBorder="1" applyAlignment="1" applyProtection="1">
      <alignment horizontal="center" vertical="center"/>
      <protection hidden="1"/>
    </xf>
    <xf numFmtId="0" fontId="72" fillId="34" borderId="19" xfId="0" applyFont="1" applyFill="1" applyBorder="1" applyAlignment="1" applyProtection="1">
      <alignment horizontal="center" vertical="center"/>
      <protection hidden="1"/>
    </xf>
    <xf numFmtId="0" fontId="72" fillId="34" borderId="60" xfId="0" applyFont="1" applyFill="1" applyBorder="1" applyAlignment="1" applyProtection="1">
      <alignment horizontal="center" vertical="center"/>
      <protection hidden="1"/>
    </xf>
    <xf numFmtId="0" fontId="72" fillId="34" borderId="48" xfId="0" applyFont="1" applyFill="1" applyBorder="1" applyAlignment="1" applyProtection="1">
      <alignment horizontal="center" vertical="center"/>
      <protection hidden="1"/>
    </xf>
    <xf numFmtId="0" fontId="72" fillId="34" borderId="61" xfId="0" applyFont="1" applyFill="1" applyBorder="1" applyAlignment="1" applyProtection="1">
      <alignment horizontal="center" vertical="center"/>
      <protection hidden="1"/>
    </xf>
    <xf numFmtId="0" fontId="72" fillId="34" borderId="34" xfId="0" applyFont="1" applyFill="1" applyBorder="1" applyAlignment="1" applyProtection="1">
      <alignment vertical="center"/>
      <protection hidden="1"/>
    </xf>
    <xf numFmtId="0" fontId="72" fillId="34" borderId="46" xfId="0" applyFont="1" applyFill="1" applyBorder="1" applyAlignment="1" applyProtection="1">
      <alignment vertical="center"/>
      <protection hidden="1"/>
    </xf>
    <xf numFmtId="0" fontId="87" fillId="43" borderId="11" xfId="0" applyFont="1" applyFill="1" applyBorder="1" applyAlignment="1" applyProtection="1">
      <alignment horizontal="center" vertical="center"/>
      <protection locked="0"/>
    </xf>
    <xf numFmtId="0" fontId="87" fillId="43" borderId="46" xfId="0" applyFont="1" applyFill="1" applyBorder="1" applyAlignment="1" applyProtection="1">
      <alignment horizontal="center" vertical="center"/>
      <protection locked="0"/>
    </xf>
    <xf numFmtId="0" fontId="72" fillId="34" borderId="49" xfId="0" applyFont="1" applyFill="1" applyBorder="1" applyAlignment="1" applyProtection="1">
      <alignment horizontal="center" vertical="center"/>
      <protection hidden="1"/>
    </xf>
    <xf numFmtId="0" fontId="72" fillId="34" borderId="50" xfId="0" applyFont="1" applyFill="1" applyBorder="1" applyAlignment="1" applyProtection="1">
      <alignment horizontal="center" vertical="center"/>
      <protection hidden="1"/>
    </xf>
    <xf numFmtId="0" fontId="72" fillId="34" borderId="51" xfId="0" applyFont="1" applyFill="1" applyBorder="1" applyAlignment="1" applyProtection="1">
      <alignment horizontal="center" vertical="center"/>
      <protection hidden="1"/>
    </xf>
    <xf numFmtId="0" fontId="72" fillId="34" borderId="34" xfId="0" applyFont="1" applyFill="1" applyBorder="1" applyAlignment="1" applyProtection="1">
      <alignment horizontal="left" vertical="center"/>
      <protection hidden="1"/>
    </xf>
    <xf numFmtId="0" fontId="72" fillId="34" borderId="46" xfId="0" applyFont="1" applyFill="1" applyBorder="1" applyAlignment="1" applyProtection="1">
      <alignment horizontal="left" vertical="center"/>
      <protection hidden="1"/>
    </xf>
    <xf numFmtId="0" fontId="9" fillId="34" borderId="38" xfId="0" applyFont="1" applyFill="1" applyBorder="1" applyAlignment="1">
      <alignment horizontal="center" vertical="center" wrapText="1"/>
    </xf>
    <xf numFmtId="0" fontId="85" fillId="40" borderId="38" xfId="0" applyFont="1" applyFill="1" applyBorder="1" applyAlignment="1">
      <alignment horizontal="center" vertical="center" wrapText="1"/>
    </xf>
    <xf numFmtId="0" fontId="75" fillId="34" borderId="20" xfId="0" applyFont="1" applyFill="1" applyBorder="1" applyAlignment="1" applyProtection="1">
      <alignment horizontal="left" vertical="center" wrapText="1"/>
      <protection hidden="1"/>
    </xf>
    <xf numFmtId="0" fontId="75" fillId="34" borderId="0" xfId="0" applyFont="1" applyFill="1" applyBorder="1" applyAlignment="1" applyProtection="1">
      <alignment horizontal="left" vertical="center" wrapText="1"/>
      <protection hidden="1"/>
    </xf>
    <xf numFmtId="0" fontId="75" fillId="34" borderId="19" xfId="0" applyFont="1" applyFill="1" applyBorder="1" applyAlignment="1" applyProtection="1">
      <alignment horizontal="left" vertical="center" wrapText="1"/>
      <protection hidden="1"/>
    </xf>
    <xf numFmtId="0" fontId="92" fillId="34" borderId="15" xfId="0" applyFont="1" applyFill="1" applyBorder="1" applyAlignment="1" applyProtection="1">
      <alignment horizontal="center" vertical="center" shrinkToFit="1"/>
      <protection hidden="1"/>
    </xf>
    <xf numFmtId="0" fontId="92" fillId="34" borderId="17" xfId="0" applyFont="1" applyFill="1" applyBorder="1" applyAlignment="1" applyProtection="1">
      <alignment horizontal="center" vertical="center" shrinkToFit="1"/>
      <protection hidden="1"/>
    </xf>
    <xf numFmtId="0" fontId="92" fillId="34" borderId="60" xfId="0" applyFont="1" applyFill="1" applyBorder="1" applyAlignment="1" applyProtection="1">
      <alignment horizontal="center" vertical="center" shrinkToFit="1"/>
      <protection hidden="1"/>
    </xf>
    <xf numFmtId="0" fontId="92" fillId="34" borderId="61" xfId="0" applyFont="1" applyFill="1" applyBorder="1" applyAlignment="1" applyProtection="1">
      <alignment horizontal="center" vertical="center" shrinkToFit="1"/>
      <protection hidden="1"/>
    </xf>
    <xf numFmtId="0" fontId="70" fillId="40" borderId="145" xfId="0" applyFont="1" applyFill="1" applyBorder="1" applyAlignment="1">
      <alignment horizontal="left" vertical="center" wrapText="1"/>
    </xf>
    <xf numFmtId="0" fontId="70" fillId="40" borderId="146" xfId="0" applyFont="1" applyFill="1" applyBorder="1" applyAlignment="1">
      <alignment horizontal="left" vertical="center" wrapText="1"/>
    </xf>
    <xf numFmtId="0" fontId="9" fillId="34" borderId="36"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87" fillId="34" borderId="11" xfId="0" applyFont="1" applyFill="1" applyBorder="1" applyAlignment="1">
      <alignment horizontal="center" vertical="center"/>
    </xf>
    <xf numFmtId="0" fontId="87" fillId="34" borderId="46" xfId="0" applyFont="1" applyFill="1" applyBorder="1" applyAlignment="1">
      <alignment horizontal="center" vertical="center"/>
    </xf>
    <xf numFmtId="0" fontId="9" fillId="34" borderId="147" xfId="0" applyFont="1" applyFill="1" applyBorder="1" applyAlignment="1">
      <alignment horizontal="left" vertical="center" wrapText="1" indent="2"/>
    </xf>
    <xf numFmtId="0" fontId="9" fillId="34" borderId="148" xfId="0" applyFont="1" applyFill="1" applyBorder="1" applyAlignment="1">
      <alignment horizontal="left" vertical="center" wrapText="1" indent="2"/>
    </xf>
    <xf numFmtId="0" fontId="9" fillId="34" borderId="149" xfId="0" applyFont="1" applyFill="1" applyBorder="1" applyAlignment="1">
      <alignment horizontal="center" vertical="center" wrapText="1"/>
    </xf>
    <xf numFmtId="0" fontId="9" fillId="34" borderId="150" xfId="0" applyFont="1" applyFill="1" applyBorder="1" applyAlignment="1">
      <alignment horizontal="center" vertical="center" wrapText="1"/>
    </xf>
    <xf numFmtId="0" fontId="9" fillId="34" borderId="151" xfId="0" applyFont="1" applyFill="1" applyBorder="1" applyAlignment="1">
      <alignment horizontal="center" vertical="center" wrapText="1"/>
    </xf>
    <xf numFmtId="0" fontId="9" fillId="34" borderId="71" xfId="0" applyFont="1" applyFill="1" applyBorder="1" applyAlignment="1">
      <alignment horizontal="center" vertical="center" wrapText="1"/>
    </xf>
    <xf numFmtId="1" fontId="9" fillId="34" borderId="149" xfId="0" applyNumberFormat="1" applyFont="1" applyFill="1" applyBorder="1" applyAlignment="1">
      <alignment horizontal="center" vertical="center" shrinkToFit="1"/>
    </xf>
    <xf numFmtId="1" fontId="9" fillId="34" borderId="71" xfId="0" applyNumberFormat="1" applyFont="1" applyFill="1" applyBorder="1" applyAlignment="1">
      <alignment horizontal="center" vertical="center" shrinkToFit="1"/>
    </xf>
    <xf numFmtId="0" fontId="9" fillId="34" borderId="152" xfId="0" applyFont="1" applyFill="1" applyBorder="1" applyAlignment="1">
      <alignment horizontal="center" vertical="center" wrapText="1"/>
    </xf>
    <xf numFmtId="0" fontId="9" fillId="34" borderId="153" xfId="0" applyFont="1" applyFill="1" applyBorder="1" applyAlignment="1">
      <alignment horizontal="center" vertical="center" wrapText="1"/>
    </xf>
    <xf numFmtId="0" fontId="9" fillId="40" borderId="38" xfId="0" applyFont="1" applyFill="1" applyBorder="1" applyAlignment="1">
      <alignment horizontal="center" vertical="center" wrapText="1"/>
    </xf>
    <xf numFmtId="0" fontId="70" fillId="40" borderId="154" xfId="0" applyFont="1" applyFill="1" applyBorder="1" applyAlignment="1">
      <alignment horizontal="left" vertical="center" wrapText="1"/>
    </xf>
    <xf numFmtId="0" fontId="70" fillId="40" borderId="155" xfId="0" applyFont="1" applyFill="1" applyBorder="1" applyAlignment="1">
      <alignment horizontal="left" vertical="center" wrapText="1"/>
    </xf>
    <xf numFmtId="0" fontId="70" fillId="40" borderId="156" xfId="0" applyFont="1" applyFill="1" applyBorder="1" applyAlignment="1">
      <alignment horizontal="left" vertical="center" wrapText="1"/>
    </xf>
    <xf numFmtId="0" fontId="70" fillId="40" borderId="157" xfId="0" applyFont="1" applyFill="1" applyBorder="1" applyAlignment="1">
      <alignment horizontal="left" vertical="center" wrapText="1"/>
    </xf>
    <xf numFmtId="0" fontId="75" fillId="34" borderId="19" xfId="0" applyFont="1" applyFill="1" applyBorder="1" applyAlignment="1" applyProtection="1">
      <alignment horizontal="center" vertical="center" wrapText="1"/>
      <protection hidden="1"/>
    </xf>
    <xf numFmtId="0" fontId="9" fillId="34" borderId="15" xfId="0" applyFont="1" applyFill="1" applyBorder="1" applyAlignment="1">
      <alignment horizontal="center" vertical="center" wrapText="1"/>
    </xf>
    <xf numFmtId="0" fontId="9" fillId="34" borderId="60" xfId="0" applyFont="1" applyFill="1" applyBorder="1" applyAlignment="1">
      <alignment horizontal="center" vertical="center" wrapText="1"/>
    </xf>
    <xf numFmtId="0" fontId="70" fillId="40" borderId="158" xfId="0" applyFont="1" applyFill="1" applyBorder="1" applyAlignment="1">
      <alignment horizontal="left" vertical="center" wrapText="1"/>
    </xf>
    <xf numFmtId="0" fontId="72" fillId="36" borderId="15" xfId="0" applyFont="1" applyFill="1" applyBorder="1" applyAlignment="1" applyProtection="1">
      <alignment vertical="center" wrapText="1"/>
      <protection hidden="1"/>
    </xf>
    <xf numFmtId="0" fontId="72" fillId="36" borderId="16" xfId="0" applyFont="1" applyFill="1" applyBorder="1" applyAlignment="1" applyProtection="1">
      <alignment vertical="center" wrapText="1"/>
      <protection hidden="1"/>
    </xf>
    <xf numFmtId="0" fontId="72" fillId="36" borderId="17" xfId="0" applyFont="1" applyFill="1" applyBorder="1" applyAlignment="1" applyProtection="1">
      <alignment vertical="center" wrapText="1"/>
      <protection hidden="1"/>
    </xf>
    <xf numFmtId="0" fontId="72" fillId="36" borderId="20" xfId="0" applyFont="1" applyFill="1" applyBorder="1" applyAlignment="1" applyProtection="1">
      <alignment vertical="center" wrapText="1"/>
      <protection hidden="1"/>
    </xf>
    <xf numFmtId="0" fontId="72" fillId="36" borderId="0" xfId="0" applyFont="1" applyFill="1" applyBorder="1" applyAlignment="1" applyProtection="1">
      <alignment vertical="center" wrapText="1"/>
      <protection hidden="1"/>
    </xf>
    <xf numFmtId="0" fontId="72" fillId="36" borderId="19" xfId="0" applyFont="1" applyFill="1" applyBorder="1" applyAlignment="1" applyProtection="1">
      <alignment vertical="center" wrapText="1"/>
      <protection hidden="1"/>
    </xf>
    <xf numFmtId="0" fontId="9" fillId="34" borderId="35"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87" fillId="40" borderId="11" xfId="0" applyFont="1" applyFill="1" applyBorder="1" applyAlignment="1" applyProtection="1">
      <alignment horizontal="center" vertical="center" shrinkToFit="1"/>
      <protection hidden="1"/>
    </xf>
    <xf numFmtId="0" fontId="87" fillId="40" borderId="34" xfId="0" applyFont="1" applyFill="1" applyBorder="1" applyAlignment="1" applyProtection="1">
      <alignment horizontal="center" vertical="center" shrinkToFit="1"/>
      <protection hidden="1"/>
    </xf>
    <xf numFmtId="0" fontId="87" fillId="40" borderId="46" xfId="0" applyFont="1" applyFill="1" applyBorder="1" applyAlignment="1" applyProtection="1">
      <alignment horizontal="center" vertical="center" shrinkToFit="1"/>
      <protection hidden="1"/>
    </xf>
    <xf numFmtId="0" fontId="94" fillId="34" borderId="15" xfId="0" applyFont="1" applyFill="1" applyBorder="1" applyAlignment="1" applyProtection="1">
      <alignment horizontal="center" vertical="center"/>
      <protection hidden="1"/>
    </xf>
    <xf numFmtId="0" fontId="94" fillId="34" borderId="16" xfId="0" applyFont="1" applyFill="1" applyBorder="1" applyAlignment="1" applyProtection="1">
      <alignment horizontal="center" vertical="center"/>
      <protection hidden="1"/>
    </xf>
    <xf numFmtId="0" fontId="94" fillId="34" borderId="17" xfId="0" applyFont="1" applyFill="1" applyBorder="1" applyAlignment="1" applyProtection="1">
      <alignment horizontal="center" vertical="center"/>
      <protection hidden="1"/>
    </xf>
    <xf numFmtId="0" fontId="94" fillId="34" borderId="60" xfId="0" applyFont="1" applyFill="1" applyBorder="1" applyAlignment="1" applyProtection="1">
      <alignment horizontal="center" vertical="center"/>
      <protection hidden="1"/>
    </xf>
    <xf numFmtId="0" fontId="94" fillId="34" borderId="48" xfId="0" applyFont="1" applyFill="1" applyBorder="1" applyAlignment="1" applyProtection="1">
      <alignment horizontal="center" vertical="center"/>
      <protection hidden="1"/>
    </xf>
    <xf numFmtId="0" fontId="94" fillId="34" borderId="61" xfId="0" applyFont="1" applyFill="1" applyBorder="1" applyAlignment="1" applyProtection="1">
      <alignment horizontal="center" vertical="center"/>
      <protection hidden="1"/>
    </xf>
    <xf numFmtId="0" fontId="87" fillId="34" borderId="11" xfId="0" applyFont="1" applyFill="1" applyBorder="1" applyAlignment="1" applyProtection="1">
      <alignment horizontal="center" vertical="center" shrinkToFit="1"/>
      <protection hidden="1"/>
    </xf>
    <xf numFmtId="0" fontId="87" fillId="34" borderId="34" xfId="0" applyFont="1" applyFill="1" applyBorder="1" applyAlignment="1" applyProtection="1">
      <alignment horizontal="center" vertical="center" shrinkToFit="1"/>
      <protection hidden="1"/>
    </xf>
    <xf numFmtId="0" fontId="87" fillId="34" borderId="46" xfId="0" applyFont="1" applyFill="1" applyBorder="1" applyAlignment="1" applyProtection="1">
      <alignment horizontal="center" vertical="center" shrinkToFit="1"/>
      <protection hidden="1"/>
    </xf>
    <xf numFmtId="0" fontId="87" fillId="34" borderId="11" xfId="0" applyFont="1" applyFill="1" applyBorder="1" applyAlignment="1" applyProtection="1">
      <alignment horizontal="center" vertical="center" wrapText="1"/>
      <protection hidden="1"/>
    </xf>
    <xf numFmtId="0" fontId="87" fillId="34" borderId="46" xfId="0" applyFont="1" applyFill="1" applyBorder="1" applyAlignment="1" applyProtection="1">
      <alignment horizontal="center" vertical="center" wrapText="1"/>
      <protection hidden="1"/>
    </xf>
    <xf numFmtId="0" fontId="87" fillId="34" borderId="60" xfId="0" applyFont="1" applyFill="1" applyBorder="1" applyAlignment="1" applyProtection="1">
      <alignment horizontal="center" vertical="center" shrinkToFit="1"/>
      <protection hidden="1"/>
    </xf>
    <xf numFmtId="0" fontId="87" fillId="34" borderId="48" xfId="0" applyFont="1" applyFill="1" applyBorder="1" applyAlignment="1" applyProtection="1">
      <alignment horizontal="center" vertical="center" shrinkToFit="1"/>
      <protection hidden="1"/>
    </xf>
    <xf numFmtId="0" fontId="87" fillId="34" borderId="11" xfId="0" applyFont="1" applyFill="1" applyBorder="1" applyAlignment="1" applyProtection="1">
      <alignment horizontal="center" vertical="center"/>
      <protection hidden="1"/>
    </xf>
    <xf numFmtId="0" fontId="87" fillId="34" borderId="46" xfId="0" applyFont="1" applyFill="1" applyBorder="1" applyAlignment="1" applyProtection="1">
      <alignment horizontal="center" vertical="center"/>
      <protection hidden="1"/>
    </xf>
    <xf numFmtId="0" fontId="0" fillId="34" borderId="60" xfId="0" applyFill="1" applyBorder="1" applyAlignment="1" applyProtection="1">
      <alignment horizontal="center"/>
      <protection hidden="1"/>
    </xf>
    <xf numFmtId="0" fontId="0" fillId="34" borderId="48" xfId="0" applyFill="1" applyBorder="1" applyAlignment="1" applyProtection="1">
      <alignment horizontal="center"/>
      <protection hidden="1"/>
    </xf>
    <xf numFmtId="0" fontId="0" fillId="34" borderId="61" xfId="0" applyFill="1" applyBorder="1" applyAlignment="1" applyProtection="1">
      <alignment horizontal="center"/>
      <protection hidden="1"/>
    </xf>
    <xf numFmtId="0" fontId="87" fillId="34" borderId="15" xfId="0" applyFont="1" applyFill="1" applyBorder="1" applyAlignment="1" applyProtection="1">
      <alignment horizontal="center" vertical="center" wrapText="1"/>
      <protection hidden="1"/>
    </xf>
    <xf numFmtId="0" fontId="87" fillId="34" borderId="17" xfId="0" applyFont="1" applyFill="1" applyBorder="1" applyAlignment="1" applyProtection="1">
      <alignment horizontal="center" vertical="center" wrapText="1"/>
      <protection hidden="1"/>
    </xf>
    <xf numFmtId="0" fontId="87" fillId="34" borderId="159" xfId="0" applyFont="1" applyFill="1" applyBorder="1" applyAlignment="1" applyProtection="1">
      <alignment horizontal="center" vertical="center" wrapText="1"/>
      <protection hidden="1"/>
    </xf>
    <xf numFmtId="0" fontId="87" fillId="34" borderId="160" xfId="0" applyFont="1" applyFill="1" applyBorder="1" applyAlignment="1" applyProtection="1">
      <alignment horizontal="center" vertical="center" wrapText="1"/>
      <protection hidden="1"/>
    </xf>
    <xf numFmtId="0" fontId="94" fillId="34" borderId="11" xfId="0" applyFont="1" applyFill="1" applyBorder="1" applyAlignment="1" applyProtection="1">
      <alignment horizontal="center" vertical="center"/>
      <protection hidden="1"/>
    </xf>
    <xf numFmtId="0" fontId="94" fillId="34" borderId="34" xfId="0" applyFont="1" applyFill="1" applyBorder="1" applyAlignment="1" applyProtection="1">
      <alignment horizontal="center" vertical="center"/>
      <protection hidden="1"/>
    </xf>
    <xf numFmtId="0" fontId="94" fillId="34" borderId="46" xfId="0" applyFont="1" applyFill="1" applyBorder="1" applyAlignment="1" applyProtection="1">
      <alignment horizontal="center" vertical="center"/>
      <protection hidden="1"/>
    </xf>
    <xf numFmtId="0" fontId="87" fillId="40" borderId="11" xfId="0" applyFont="1" applyFill="1" applyBorder="1" applyAlignment="1" applyProtection="1">
      <alignment horizontal="center" vertical="center" wrapText="1"/>
      <protection hidden="1"/>
    </xf>
    <xf numFmtId="0" fontId="87" fillId="40" borderId="46" xfId="0" applyFont="1" applyFill="1" applyBorder="1" applyAlignment="1" applyProtection="1">
      <alignment horizontal="center" vertical="center" wrapText="1"/>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BFBFB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1A1A1A"/>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6"/>
  <sheetViews>
    <sheetView tabSelected="1" view="pageBreakPreview" zoomScale="80" zoomScaleSheetLayoutView="80" zoomScalePageLayoutView="0" workbookViewId="0" topLeftCell="A237">
      <selection activeCell="K263" sqref="K263"/>
    </sheetView>
  </sheetViews>
  <sheetFormatPr defaultColWidth="0" defaultRowHeight="15" zeroHeight="1"/>
  <cols>
    <col min="1" max="1" width="20.140625" style="7" customWidth="1"/>
    <col min="2" max="2" width="13.8515625" style="7" customWidth="1"/>
    <col min="3" max="3" width="18.7109375" style="7" customWidth="1"/>
    <col min="4" max="4" width="17.7109375" style="7" customWidth="1"/>
    <col min="5" max="5" width="12.421875" style="7" customWidth="1"/>
    <col min="6" max="6" width="13.00390625" style="7" customWidth="1"/>
    <col min="7" max="7" width="17.00390625" style="7" customWidth="1"/>
    <col min="8" max="8" width="15.7109375" style="7" customWidth="1"/>
    <col min="9" max="9" width="15.00390625" style="7" customWidth="1"/>
    <col min="10" max="10" width="16.7109375" style="7" customWidth="1"/>
    <col min="11" max="11" width="16.421875" style="7" customWidth="1"/>
    <col min="12" max="12" width="19.00390625" style="7" customWidth="1"/>
    <col min="13" max="13" width="11.421875" style="7" customWidth="1"/>
    <col min="14" max="14" width="12.421875" style="7" customWidth="1"/>
    <col min="15" max="15" width="9.7109375" style="7" customWidth="1"/>
    <col min="16" max="16" width="13.00390625" style="7" customWidth="1"/>
    <col min="17" max="17" width="15.57421875" style="7" customWidth="1"/>
    <col min="18" max="18" width="14.140625" style="7" customWidth="1"/>
    <col min="19" max="19" width="14.57421875" style="7" customWidth="1"/>
    <col min="20" max="20" width="8.57421875" style="7" hidden="1" customWidth="1"/>
    <col min="21" max="31" width="9.140625" style="7" hidden="1" customWidth="1"/>
    <col min="32" max="16384" width="8.57421875" style="7" hidden="1" customWidth="1"/>
  </cols>
  <sheetData>
    <row r="1" spans="1:19" ht="23.25" customHeight="1">
      <c r="A1" s="556" t="s">
        <v>331</v>
      </c>
      <c r="B1" s="557"/>
      <c r="C1" s="557"/>
      <c r="D1" s="557"/>
      <c r="E1" s="557"/>
      <c r="F1" s="557"/>
      <c r="G1" s="557"/>
      <c r="H1" s="557"/>
      <c r="I1" s="557"/>
      <c r="J1" s="557"/>
      <c r="K1" s="557"/>
      <c r="L1" s="558"/>
      <c r="M1" s="20"/>
      <c r="N1" s="20"/>
      <c r="O1" s="20"/>
      <c r="P1" s="20"/>
      <c r="Q1" s="20"/>
      <c r="R1" s="20"/>
      <c r="S1" s="20"/>
    </row>
    <row r="2" spans="1:19" s="47" customFormat="1" ht="20.25" customHeight="1">
      <c r="A2" s="179"/>
      <c r="B2" s="180"/>
      <c r="C2" s="180"/>
      <c r="D2" s="180"/>
      <c r="E2" s="181" t="s">
        <v>226</v>
      </c>
      <c r="F2" s="247" t="s">
        <v>352</v>
      </c>
      <c r="G2" s="44" t="s">
        <v>32</v>
      </c>
      <c r="H2" s="247" t="s">
        <v>352</v>
      </c>
      <c r="I2" s="180"/>
      <c r="J2" s="45"/>
      <c r="K2" s="180"/>
      <c r="L2" s="182"/>
      <c r="M2" s="46"/>
      <c r="N2" s="46"/>
      <c r="O2" s="46"/>
      <c r="P2" s="46"/>
      <c r="Q2" s="46"/>
      <c r="R2" s="46"/>
      <c r="S2" s="46"/>
    </row>
    <row r="3" spans="1:19" ht="12.75" customHeight="1">
      <c r="A3" s="559"/>
      <c r="B3" s="560"/>
      <c r="C3" s="560"/>
      <c r="D3" s="560"/>
      <c r="E3" s="560"/>
      <c r="F3" s="560"/>
      <c r="G3" s="560"/>
      <c r="H3" s="560"/>
      <c r="I3" s="560"/>
      <c r="J3" s="560"/>
      <c r="K3" s="560"/>
      <c r="L3" s="561"/>
      <c r="M3" s="18"/>
      <c r="N3" s="18"/>
      <c r="O3" s="18"/>
      <c r="P3" s="18"/>
      <c r="Q3" s="18"/>
      <c r="R3" s="18"/>
      <c r="S3" s="18"/>
    </row>
    <row r="4" spans="1:19" ht="20.25">
      <c r="A4" s="562" t="s">
        <v>214</v>
      </c>
      <c r="B4" s="563"/>
      <c r="C4" s="563"/>
      <c r="D4" s="563"/>
      <c r="E4" s="563"/>
      <c r="F4" s="563"/>
      <c r="G4" s="563"/>
      <c r="H4" s="563"/>
      <c r="I4" s="563"/>
      <c r="J4" s="563"/>
      <c r="K4" s="563"/>
      <c r="L4" s="564"/>
      <c r="M4" s="19"/>
      <c r="N4" s="19"/>
      <c r="O4" s="19"/>
      <c r="P4" s="19"/>
      <c r="Q4" s="19"/>
      <c r="R4" s="19"/>
      <c r="S4" s="19"/>
    </row>
    <row r="5" spans="1:19" ht="45.75" customHeight="1">
      <c r="A5" s="547" t="s">
        <v>308</v>
      </c>
      <c r="B5" s="548"/>
      <c r="C5" s="548"/>
      <c r="D5" s="548"/>
      <c r="E5" s="548"/>
      <c r="F5" s="548"/>
      <c r="G5" s="548"/>
      <c r="H5" s="548"/>
      <c r="I5" s="548"/>
      <c r="J5" s="548"/>
      <c r="K5" s="548"/>
      <c r="L5" s="549"/>
      <c r="M5" s="14"/>
      <c r="N5" s="14"/>
      <c r="O5" s="14"/>
      <c r="P5" s="14"/>
      <c r="Q5" s="14"/>
      <c r="R5" s="14"/>
      <c r="S5" s="14"/>
    </row>
    <row r="6" spans="1:19" ht="26.25" customHeight="1">
      <c r="A6" s="547" t="s">
        <v>309</v>
      </c>
      <c r="B6" s="548"/>
      <c r="C6" s="548"/>
      <c r="D6" s="548"/>
      <c r="E6" s="548"/>
      <c r="F6" s="548"/>
      <c r="G6" s="548"/>
      <c r="H6" s="548"/>
      <c r="I6" s="548"/>
      <c r="J6" s="548"/>
      <c r="K6" s="548"/>
      <c r="L6" s="549"/>
      <c r="M6" s="14"/>
      <c r="N6" s="14"/>
      <c r="O6" s="14"/>
      <c r="P6" s="14"/>
      <c r="Q6" s="14"/>
      <c r="R6" s="14"/>
      <c r="S6" s="14"/>
    </row>
    <row r="7" spans="1:19" ht="18.75" customHeight="1">
      <c r="A7" s="547" t="s">
        <v>254</v>
      </c>
      <c r="B7" s="548"/>
      <c r="C7" s="548"/>
      <c r="D7" s="548"/>
      <c r="E7" s="548"/>
      <c r="F7" s="548"/>
      <c r="G7" s="548"/>
      <c r="H7" s="548"/>
      <c r="I7" s="548"/>
      <c r="J7" s="548"/>
      <c r="K7" s="548"/>
      <c r="L7" s="549"/>
      <c r="M7" s="14"/>
      <c r="N7" s="14"/>
      <c r="O7" s="14"/>
      <c r="P7" s="14"/>
      <c r="Q7" s="14"/>
      <c r="R7" s="14"/>
      <c r="S7" s="14"/>
    </row>
    <row r="8" spans="1:19" ht="19.5" customHeight="1">
      <c r="A8" s="550" t="s">
        <v>255</v>
      </c>
      <c r="B8" s="551"/>
      <c r="C8" s="551"/>
      <c r="D8" s="551"/>
      <c r="E8" s="551"/>
      <c r="F8" s="551"/>
      <c r="G8" s="551"/>
      <c r="H8" s="551"/>
      <c r="I8" s="551"/>
      <c r="J8" s="551"/>
      <c r="K8" s="551"/>
      <c r="L8" s="552"/>
      <c r="M8" s="15"/>
      <c r="N8" s="15"/>
      <c r="O8" s="15"/>
      <c r="P8" s="15"/>
      <c r="Q8" s="15"/>
      <c r="R8" s="15"/>
      <c r="S8" s="15"/>
    </row>
    <row r="9" spans="1:19" ht="36" customHeight="1">
      <c r="A9" s="547" t="s">
        <v>317</v>
      </c>
      <c r="B9" s="548"/>
      <c r="C9" s="548"/>
      <c r="D9" s="548"/>
      <c r="E9" s="548"/>
      <c r="F9" s="548"/>
      <c r="G9" s="548"/>
      <c r="H9" s="548"/>
      <c r="I9" s="548"/>
      <c r="J9" s="548"/>
      <c r="K9" s="548"/>
      <c r="L9" s="549"/>
      <c r="M9" s="14"/>
      <c r="N9" s="14"/>
      <c r="O9" s="14"/>
      <c r="P9" s="14"/>
      <c r="Q9" s="14"/>
      <c r="R9" s="14"/>
      <c r="S9" s="14"/>
    </row>
    <row r="10" spans="1:19" ht="30" customHeight="1">
      <c r="A10" s="547" t="s">
        <v>310</v>
      </c>
      <c r="B10" s="548"/>
      <c r="C10" s="548"/>
      <c r="D10" s="548"/>
      <c r="E10" s="548"/>
      <c r="F10" s="548"/>
      <c r="G10" s="548"/>
      <c r="H10" s="548"/>
      <c r="I10" s="548"/>
      <c r="J10" s="548"/>
      <c r="K10" s="548"/>
      <c r="L10" s="549"/>
      <c r="M10" s="14"/>
      <c r="N10" s="14"/>
      <c r="O10" s="14"/>
      <c r="P10" s="14"/>
      <c r="Q10" s="14"/>
      <c r="R10" s="14"/>
      <c r="S10" s="14"/>
    </row>
    <row r="11" spans="1:19" ht="25.5" customHeight="1">
      <c r="A11" s="547" t="s">
        <v>311</v>
      </c>
      <c r="B11" s="548"/>
      <c r="C11" s="548"/>
      <c r="D11" s="548"/>
      <c r="E11" s="548"/>
      <c r="F11" s="548"/>
      <c r="G11" s="548"/>
      <c r="H11" s="548"/>
      <c r="I11" s="548"/>
      <c r="J11" s="548"/>
      <c r="K11" s="548"/>
      <c r="L11" s="549"/>
      <c r="M11" s="14"/>
      <c r="N11" s="14"/>
      <c r="O11" s="14"/>
      <c r="P11" s="14"/>
      <c r="Q11" s="14"/>
      <c r="R11" s="14"/>
      <c r="S11" s="14"/>
    </row>
    <row r="12" spans="1:19" ht="30" customHeight="1">
      <c r="A12" s="547" t="s">
        <v>312</v>
      </c>
      <c r="B12" s="548"/>
      <c r="C12" s="548"/>
      <c r="D12" s="548"/>
      <c r="E12" s="548"/>
      <c r="F12" s="548"/>
      <c r="G12" s="548"/>
      <c r="H12" s="548"/>
      <c r="I12" s="548"/>
      <c r="J12" s="548"/>
      <c r="K12" s="548"/>
      <c r="L12" s="549"/>
      <c r="M12" s="14"/>
      <c r="N12" s="14"/>
      <c r="O12" s="14"/>
      <c r="P12" s="14"/>
      <c r="Q12" s="14"/>
      <c r="R12" s="14"/>
      <c r="S12" s="14"/>
    </row>
    <row r="13" spans="1:19" ht="25.5" customHeight="1">
      <c r="A13" s="547" t="s">
        <v>313</v>
      </c>
      <c r="B13" s="548"/>
      <c r="C13" s="548"/>
      <c r="D13" s="548"/>
      <c r="E13" s="548"/>
      <c r="F13" s="548"/>
      <c r="G13" s="548"/>
      <c r="H13" s="548"/>
      <c r="I13" s="548"/>
      <c r="J13" s="548"/>
      <c r="K13" s="548"/>
      <c r="L13" s="549"/>
      <c r="M13" s="14"/>
      <c r="N13" s="14"/>
      <c r="O13" s="14"/>
      <c r="P13" s="14"/>
      <c r="Q13" s="14"/>
      <c r="R13" s="14"/>
      <c r="S13" s="14"/>
    </row>
    <row r="14" spans="1:19" ht="30" customHeight="1">
      <c r="A14" s="547" t="s">
        <v>314</v>
      </c>
      <c r="B14" s="548"/>
      <c r="C14" s="548"/>
      <c r="D14" s="548"/>
      <c r="E14" s="548"/>
      <c r="F14" s="548"/>
      <c r="G14" s="548"/>
      <c r="H14" s="548"/>
      <c r="I14" s="548"/>
      <c r="J14" s="548"/>
      <c r="K14" s="548"/>
      <c r="L14" s="549"/>
      <c r="M14" s="14"/>
      <c r="N14" s="14"/>
      <c r="O14" s="14"/>
      <c r="P14" s="14"/>
      <c r="Q14" s="14"/>
      <c r="R14" s="14"/>
      <c r="S14" s="14"/>
    </row>
    <row r="15" spans="1:19" ht="24.75" customHeight="1">
      <c r="A15" s="547" t="s">
        <v>315</v>
      </c>
      <c r="B15" s="548"/>
      <c r="C15" s="548"/>
      <c r="D15" s="548"/>
      <c r="E15" s="548"/>
      <c r="F15" s="548"/>
      <c r="G15" s="548"/>
      <c r="H15" s="548"/>
      <c r="I15" s="548"/>
      <c r="J15" s="548"/>
      <c r="K15" s="548"/>
      <c r="L15" s="549"/>
      <c r="M15" s="14"/>
      <c r="N15" s="14"/>
      <c r="O15" s="14"/>
      <c r="P15" s="14"/>
      <c r="Q15" s="14"/>
      <c r="R15" s="14"/>
      <c r="S15" s="14"/>
    </row>
    <row r="16" spans="1:19" ht="34.5" customHeight="1">
      <c r="A16" s="547" t="s">
        <v>316</v>
      </c>
      <c r="B16" s="548"/>
      <c r="C16" s="548"/>
      <c r="D16" s="548"/>
      <c r="E16" s="548"/>
      <c r="F16" s="548"/>
      <c r="G16" s="548"/>
      <c r="H16" s="548"/>
      <c r="I16" s="548"/>
      <c r="J16" s="548"/>
      <c r="K16" s="548"/>
      <c r="L16" s="549"/>
      <c r="M16" s="14"/>
      <c r="N16" s="14"/>
      <c r="O16" s="14"/>
      <c r="P16" s="14"/>
      <c r="Q16" s="14"/>
      <c r="R16" s="14"/>
      <c r="S16" s="14"/>
    </row>
    <row r="17" spans="1:19" ht="15" customHeight="1">
      <c r="A17" s="524" t="s">
        <v>329</v>
      </c>
      <c r="B17" s="525"/>
      <c r="C17" s="525"/>
      <c r="D17" s="525"/>
      <c r="E17" s="525"/>
      <c r="F17" s="525"/>
      <c r="G17" s="525"/>
      <c r="H17" s="525"/>
      <c r="I17" s="525"/>
      <c r="J17" s="525"/>
      <c r="K17" s="525"/>
      <c r="L17" s="526"/>
      <c r="M17" s="16"/>
      <c r="N17" s="16"/>
      <c r="O17" s="16"/>
      <c r="P17" s="16"/>
      <c r="Q17" s="16"/>
      <c r="R17" s="16"/>
      <c r="S17" s="14"/>
    </row>
    <row r="18" spans="1:19" ht="15">
      <c r="A18" s="524"/>
      <c r="B18" s="525"/>
      <c r="C18" s="525"/>
      <c r="D18" s="525"/>
      <c r="E18" s="525"/>
      <c r="F18" s="525"/>
      <c r="G18" s="525"/>
      <c r="H18" s="525"/>
      <c r="I18" s="525"/>
      <c r="J18" s="525"/>
      <c r="K18" s="525"/>
      <c r="L18" s="526"/>
      <c r="M18" s="16"/>
      <c r="N18" s="16"/>
      <c r="O18" s="16"/>
      <c r="P18" s="16"/>
      <c r="Q18" s="16"/>
      <c r="R18" s="16"/>
      <c r="S18" s="14"/>
    </row>
    <row r="19" spans="1:19" ht="15" hidden="1">
      <c r="A19" s="527" t="s">
        <v>165</v>
      </c>
      <c r="B19" s="528"/>
      <c r="C19" s="528"/>
      <c r="D19" s="528"/>
      <c r="E19" s="528"/>
      <c r="F19" s="528"/>
      <c r="G19" s="528"/>
      <c r="H19" s="528"/>
      <c r="I19" s="528"/>
      <c r="J19" s="528"/>
      <c r="K19" s="528"/>
      <c r="L19" s="529"/>
      <c r="M19" s="17"/>
      <c r="N19" s="17"/>
      <c r="O19" s="17"/>
      <c r="P19" s="17"/>
      <c r="Q19" s="17"/>
      <c r="R19" s="17"/>
      <c r="S19" s="17"/>
    </row>
    <row r="20" spans="1:19" ht="15">
      <c r="A20" s="527" t="s">
        <v>166</v>
      </c>
      <c r="B20" s="528"/>
      <c r="C20" s="528"/>
      <c r="D20" s="528"/>
      <c r="E20" s="528"/>
      <c r="F20" s="528"/>
      <c r="G20" s="528"/>
      <c r="H20" s="528"/>
      <c r="I20" s="528"/>
      <c r="J20" s="528"/>
      <c r="K20" s="528"/>
      <c r="L20" s="529"/>
      <c r="M20" s="17"/>
      <c r="N20" s="17"/>
      <c r="O20" s="17"/>
      <c r="P20" s="17"/>
      <c r="Q20" s="17"/>
      <c r="R20" s="17"/>
      <c r="S20" s="17"/>
    </row>
    <row r="21" spans="1:19" s="32" customFormat="1" ht="15.75" thickBot="1">
      <c r="A21" s="530" t="str">
        <f>B34</f>
        <v>NOME DA OSC</v>
      </c>
      <c r="B21" s="531"/>
      <c r="C21" s="531"/>
      <c r="D21" s="531"/>
      <c r="E21" s="531"/>
      <c r="F21" s="531"/>
      <c r="G21" s="531"/>
      <c r="H21" s="531"/>
      <c r="I21" s="531"/>
      <c r="J21" s="531"/>
      <c r="K21" s="531"/>
      <c r="L21" s="532"/>
      <c r="M21" s="17"/>
      <c r="N21" s="17"/>
      <c r="O21" s="17"/>
      <c r="P21" s="17"/>
      <c r="Q21" s="17"/>
      <c r="R21" s="17"/>
      <c r="S21" s="17"/>
    </row>
    <row r="22" spans="1:19" ht="18" customHeight="1">
      <c r="A22" s="541" t="s">
        <v>332</v>
      </c>
      <c r="B22" s="542"/>
      <c r="C22" s="542"/>
      <c r="D22" s="542"/>
      <c r="E22" s="542"/>
      <c r="F22" s="542"/>
      <c r="G22" s="542"/>
      <c r="H22" s="542"/>
      <c r="I22" s="542"/>
      <c r="J22" s="542"/>
      <c r="K22" s="542"/>
      <c r="L22" s="543"/>
      <c r="M22" s="513"/>
      <c r="N22" s="513"/>
      <c r="O22" s="513"/>
      <c r="P22" s="513"/>
      <c r="Q22" s="513"/>
      <c r="R22" s="513"/>
      <c r="S22" s="513"/>
    </row>
    <row r="23" spans="1:19" ht="6.75" customHeight="1">
      <c r="A23" s="544"/>
      <c r="B23" s="545"/>
      <c r="C23" s="545"/>
      <c r="D23" s="545"/>
      <c r="E23" s="545"/>
      <c r="F23" s="545"/>
      <c r="G23" s="545"/>
      <c r="H23" s="545"/>
      <c r="I23" s="545"/>
      <c r="J23" s="545"/>
      <c r="K23" s="545"/>
      <c r="L23" s="546"/>
      <c r="M23" s="513"/>
      <c r="N23" s="513"/>
      <c r="O23" s="513"/>
      <c r="P23" s="513"/>
      <c r="Q23" s="513"/>
      <c r="R23" s="513"/>
      <c r="S23" s="513"/>
    </row>
    <row r="24" spans="1:19" ht="24" customHeight="1">
      <c r="A24" s="544"/>
      <c r="B24" s="545"/>
      <c r="C24" s="545"/>
      <c r="D24" s="545"/>
      <c r="E24" s="545"/>
      <c r="F24" s="545"/>
      <c r="G24" s="545"/>
      <c r="H24" s="545"/>
      <c r="I24" s="545"/>
      <c r="J24" s="545"/>
      <c r="K24" s="545"/>
      <c r="L24" s="546"/>
      <c r="M24" s="513"/>
      <c r="N24" s="513"/>
      <c r="O24" s="513"/>
      <c r="P24" s="513"/>
      <c r="Q24" s="513"/>
      <c r="R24" s="513"/>
      <c r="S24" s="513"/>
    </row>
    <row r="25" spans="1:19" s="32" customFormat="1" ht="42" customHeight="1">
      <c r="A25" s="544"/>
      <c r="B25" s="545"/>
      <c r="C25" s="545"/>
      <c r="D25" s="545"/>
      <c r="E25" s="545"/>
      <c r="F25" s="545"/>
      <c r="G25" s="545"/>
      <c r="H25" s="545"/>
      <c r="I25" s="545"/>
      <c r="J25" s="545"/>
      <c r="K25" s="545"/>
      <c r="L25" s="546"/>
      <c r="M25" s="41"/>
      <c r="N25" s="41"/>
      <c r="O25" s="41"/>
      <c r="P25" s="41"/>
      <c r="Q25" s="41"/>
      <c r="R25" s="41"/>
      <c r="S25" s="41"/>
    </row>
    <row r="26" spans="1:19" ht="15.75" customHeight="1" thickBot="1">
      <c r="A26" s="183"/>
      <c r="B26" s="50"/>
      <c r="C26" s="514"/>
      <c r="D26" s="515"/>
      <c r="E26" s="515"/>
      <c r="F26" s="515"/>
      <c r="G26" s="515"/>
      <c r="H26" s="515"/>
      <c r="I26" s="515"/>
      <c r="J26" s="515"/>
      <c r="K26" s="515"/>
      <c r="L26" s="516"/>
      <c r="M26" s="517"/>
      <c r="N26" s="517"/>
      <c r="O26" s="517"/>
      <c r="P26" s="517"/>
      <c r="Q26" s="517"/>
      <c r="R26" s="517"/>
      <c r="S26" s="517"/>
    </row>
    <row r="27" spans="1:19" ht="18" customHeight="1" thickBot="1">
      <c r="A27" s="538" t="s">
        <v>0</v>
      </c>
      <c r="B27" s="539"/>
      <c r="C27" s="539"/>
      <c r="D27" s="539"/>
      <c r="E27" s="539"/>
      <c r="F27" s="539"/>
      <c r="G27" s="539"/>
      <c r="H27" s="539"/>
      <c r="I27" s="539"/>
      <c r="J27" s="539"/>
      <c r="K27" s="539"/>
      <c r="L27" s="540"/>
      <c r="M27" s="517"/>
      <c r="N27" s="517"/>
      <c r="O27" s="517"/>
      <c r="P27" s="517"/>
      <c r="Q27" s="517"/>
      <c r="R27" s="517"/>
      <c r="S27" s="517"/>
    </row>
    <row r="28" spans="1:19" ht="32.25" customHeight="1" thickBot="1">
      <c r="A28" s="518" t="s">
        <v>1</v>
      </c>
      <c r="B28" s="518"/>
      <c r="C28" s="518"/>
      <c r="D28" s="518"/>
      <c r="E28" s="518"/>
      <c r="F28" s="518"/>
      <c r="G28" s="518"/>
      <c r="H28" s="518"/>
      <c r="I28" s="518"/>
      <c r="J28" s="518"/>
      <c r="K28" s="518"/>
      <c r="L28" s="519"/>
      <c r="M28" s="517"/>
      <c r="N28" s="517"/>
      <c r="O28" s="517"/>
      <c r="P28" s="517"/>
      <c r="Q28" s="517"/>
      <c r="R28" s="517"/>
      <c r="S28" s="517"/>
    </row>
    <row r="29" spans="1:19" ht="15.75" customHeight="1" thickBot="1">
      <c r="A29" s="520" t="s">
        <v>2</v>
      </c>
      <c r="B29" s="520"/>
      <c r="C29" s="520"/>
      <c r="D29" s="520"/>
      <c r="E29" s="520"/>
      <c r="F29" s="520"/>
      <c r="G29" s="51" t="s">
        <v>9</v>
      </c>
      <c r="H29" s="536" t="s">
        <v>178</v>
      </c>
      <c r="I29" s="536"/>
      <c r="J29" s="536"/>
      <c r="K29" s="536"/>
      <c r="L29" s="537"/>
      <c r="M29" s="517"/>
      <c r="N29" s="517"/>
      <c r="O29" s="517"/>
      <c r="P29" s="517"/>
      <c r="Q29" s="517"/>
      <c r="R29" s="517"/>
      <c r="S29" s="517"/>
    </row>
    <row r="30" spans="1:19" ht="15.75" customHeight="1" thickBot="1">
      <c r="A30" s="521" t="s">
        <v>3</v>
      </c>
      <c r="B30" s="521"/>
      <c r="C30" s="521"/>
      <c r="D30" s="521"/>
      <c r="E30" s="521"/>
      <c r="F30" s="521"/>
      <c r="G30" s="521"/>
      <c r="H30" s="521"/>
      <c r="I30" s="521"/>
      <c r="J30" s="521"/>
      <c r="K30" s="521"/>
      <c r="L30" s="521"/>
      <c r="M30" s="517"/>
      <c r="N30" s="517"/>
      <c r="O30" s="517"/>
      <c r="P30" s="517"/>
      <c r="Q30" s="517"/>
      <c r="R30" s="517"/>
      <c r="S30" s="517"/>
    </row>
    <row r="31" spans="1:19" ht="15.75" thickBot="1">
      <c r="A31" s="533" t="s">
        <v>4</v>
      </c>
      <c r="B31" s="533"/>
      <c r="C31" s="52" t="s">
        <v>5</v>
      </c>
      <c r="D31" s="52" t="s">
        <v>6</v>
      </c>
      <c r="E31" s="52"/>
      <c r="F31" s="534" t="s">
        <v>234</v>
      </c>
      <c r="G31" s="535"/>
      <c r="H31" s="535"/>
      <c r="I31" s="535"/>
      <c r="J31" s="535"/>
      <c r="K31" s="535"/>
      <c r="L31" s="535"/>
      <c r="M31" s="517"/>
      <c r="N31" s="517"/>
      <c r="O31" s="517"/>
      <c r="P31" s="517"/>
      <c r="Q31" s="517"/>
      <c r="R31" s="517"/>
      <c r="S31" s="517"/>
    </row>
    <row r="32" spans="1:19" ht="15.75" customHeight="1" thickBot="1">
      <c r="A32" s="521" t="s">
        <v>7</v>
      </c>
      <c r="B32" s="521"/>
      <c r="C32" s="575" t="s">
        <v>266</v>
      </c>
      <c r="D32" s="575"/>
      <c r="E32" s="575"/>
      <c r="F32" s="575"/>
      <c r="G32" s="575"/>
      <c r="H32" s="575"/>
      <c r="I32" s="575"/>
      <c r="J32" s="575"/>
      <c r="K32" s="575"/>
      <c r="L32" s="575"/>
      <c r="M32" s="517"/>
      <c r="N32" s="517"/>
      <c r="O32" s="517"/>
      <c r="P32" s="517"/>
      <c r="Q32" s="517"/>
      <c r="R32" s="517"/>
      <c r="S32" s="517"/>
    </row>
    <row r="33" spans="1:19" ht="32.25" customHeight="1" thickBot="1">
      <c r="A33" s="576" t="s">
        <v>233</v>
      </c>
      <c r="B33" s="576"/>
      <c r="C33" s="576"/>
      <c r="D33" s="576"/>
      <c r="E33" s="576"/>
      <c r="F33" s="576"/>
      <c r="G33" s="576"/>
      <c r="H33" s="576"/>
      <c r="I33" s="576"/>
      <c r="J33" s="576"/>
      <c r="K33" s="576"/>
      <c r="L33" s="576"/>
      <c r="M33" s="517"/>
      <c r="N33" s="517"/>
      <c r="O33" s="517"/>
      <c r="P33" s="517"/>
      <c r="Q33" s="517"/>
      <c r="R33" s="517"/>
      <c r="S33" s="517"/>
    </row>
    <row r="34" spans="1:19" ht="15.75" thickBot="1">
      <c r="A34" s="184" t="s">
        <v>8</v>
      </c>
      <c r="B34" s="577" t="s">
        <v>353</v>
      </c>
      <c r="C34" s="491"/>
      <c r="D34" s="491"/>
      <c r="E34" s="491"/>
      <c r="F34" s="491"/>
      <c r="G34" s="491"/>
      <c r="H34" s="492"/>
      <c r="I34" s="554" t="s">
        <v>9</v>
      </c>
      <c r="J34" s="555"/>
      <c r="K34" s="597"/>
      <c r="L34" s="494"/>
      <c r="M34" s="517"/>
      <c r="N34" s="517"/>
      <c r="O34" s="517"/>
      <c r="P34" s="517"/>
      <c r="Q34" s="517"/>
      <c r="R34" s="517"/>
      <c r="S34" s="517"/>
    </row>
    <row r="35" spans="1:19" ht="15.75" thickBot="1">
      <c r="A35" s="184" t="s">
        <v>10</v>
      </c>
      <c r="B35" s="522"/>
      <c r="C35" s="491"/>
      <c r="D35" s="491"/>
      <c r="E35" s="491"/>
      <c r="F35" s="491"/>
      <c r="G35" s="491"/>
      <c r="H35" s="491"/>
      <c r="I35" s="491"/>
      <c r="J35" s="491"/>
      <c r="K35" s="491"/>
      <c r="L35" s="494"/>
      <c r="M35" s="517"/>
      <c r="N35" s="517"/>
      <c r="O35" s="517"/>
      <c r="P35" s="517"/>
      <c r="Q35" s="517"/>
      <c r="R35" s="517"/>
      <c r="S35" s="517"/>
    </row>
    <row r="36" spans="1:19" ht="15.75" thickBot="1">
      <c r="A36" s="185" t="s">
        <v>269</v>
      </c>
      <c r="B36" s="523"/>
      <c r="C36" s="492"/>
      <c r="D36" s="53" t="s">
        <v>156</v>
      </c>
      <c r="E36" s="54" t="s">
        <v>270</v>
      </c>
      <c r="F36" s="248"/>
      <c r="G36" s="53" t="s">
        <v>271</v>
      </c>
      <c r="H36" s="510"/>
      <c r="I36" s="491"/>
      <c r="J36" s="491"/>
      <c r="K36" s="491"/>
      <c r="L36" s="494"/>
      <c r="M36" s="517"/>
      <c r="N36" s="517"/>
      <c r="O36" s="517"/>
      <c r="P36" s="517"/>
      <c r="Q36" s="517"/>
      <c r="R36" s="517"/>
      <c r="S36" s="517"/>
    </row>
    <row r="37" spans="1:19" ht="15.75" thickBot="1">
      <c r="A37" s="186" t="s">
        <v>11</v>
      </c>
      <c r="B37" s="553"/>
      <c r="C37" s="491"/>
      <c r="D37" s="491"/>
      <c r="E37" s="491"/>
      <c r="F37" s="491"/>
      <c r="G37" s="491"/>
      <c r="H37" s="491"/>
      <c r="I37" s="491"/>
      <c r="J37" s="491"/>
      <c r="K37" s="491"/>
      <c r="L37" s="494"/>
      <c r="M37" s="517"/>
      <c r="N37" s="517"/>
      <c r="O37" s="517"/>
      <c r="P37" s="517"/>
      <c r="Q37" s="517"/>
      <c r="R37" s="517"/>
      <c r="S37" s="517"/>
    </row>
    <row r="38" spans="1:19" ht="15.75" thickBot="1">
      <c r="A38" s="484" t="s">
        <v>293</v>
      </c>
      <c r="B38" s="485"/>
      <c r="C38" s="485"/>
      <c r="D38" s="486"/>
      <c r="E38" s="598" t="s">
        <v>12</v>
      </c>
      <c r="F38" s="555"/>
      <c r="G38" s="249"/>
      <c r="H38" s="55" t="s">
        <v>13</v>
      </c>
      <c r="I38" s="601"/>
      <c r="J38" s="491"/>
      <c r="K38" s="491"/>
      <c r="L38" s="494"/>
      <c r="M38" s="517"/>
      <c r="N38" s="517"/>
      <c r="O38" s="517"/>
      <c r="P38" s="517"/>
      <c r="Q38" s="517"/>
      <c r="R38" s="517"/>
      <c r="S38" s="517"/>
    </row>
    <row r="39" spans="1:19" ht="15.75" thickBot="1">
      <c r="A39" s="599" t="s">
        <v>14</v>
      </c>
      <c r="B39" s="555"/>
      <c r="C39" s="523"/>
      <c r="D39" s="491"/>
      <c r="E39" s="492"/>
      <c r="F39" s="55" t="s">
        <v>15</v>
      </c>
      <c r="G39" s="600" t="s">
        <v>354</v>
      </c>
      <c r="H39" s="555"/>
      <c r="I39" s="602" t="s">
        <v>16</v>
      </c>
      <c r="J39" s="555"/>
      <c r="K39" s="523"/>
      <c r="L39" s="494"/>
      <c r="M39" s="517"/>
      <c r="N39" s="517"/>
      <c r="O39" s="517"/>
      <c r="P39" s="517"/>
      <c r="Q39" s="517"/>
      <c r="R39" s="517"/>
      <c r="S39" s="517"/>
    </row>
    <row r="40" spans="1:19" ht="15.75" thickBot="1">
      <c r="A40" s="511" t="s">
        <v>7</v>
      </c>
      <c r="B40" s="512"/>
      <c r="C40" s="495"/>
      <c r="D40" s="491"/>
      <c r="E40" s="491"/>
      <c r="F40" s="491"/>
      <c r="G40" s="492"/>
      <c r="H40" s="56" t="s">
        <v>17</v>
      </c>
      <c r="I40" s="495"/>
      <c r="J40" s="491"/>
      <c r="K40" s="491"/>
      <c r="L40" s="494"/>
      <c r="M40" s="517"/>
      <c r="N40" s="517"/>
      <c r="O40" s="517"/>
      <c r="P40" s="517"/>
      <c r="Q40" s="517"/>
      <c r="R40" s="517"/>
      <c r="S40" s="517"/>
    </row>
    <row r="41" spans="1:19" ht="15.75" customHeight="1" thickBot="1">
      <c r="A41" s="187" t="s">
        <v>18</v>
      </c>
      <c r="B41" s="57"/>
      <c r="C41" s="250"/>
      <c r="D41" s="251"/>
      <c r="E41" s="54" t="s">
        <v>19</v>
      </c>
      <c r="F41" s="510"/>
      <c r="G41" s="492"/>
      <c r="H41" s="54" t="s">
        <v>20</v>
      </c>
      <c r="I41" s="510"/>
      <c r="J41" s="491"/>
      <c r="K41" s="491"/>
      <c r="L41" s="494"/>
      <c r="M41" s="517"/>
      <c r="N41" s="517"/>
      <c r="O41" s="517"/>
      <c r="P41" s="517"/>
      <c r="Q41" s="517"/>
      <c r="R41" s="517"/>
      <c r="S41" s="517"/>
    </row>
    <row r="42" spans="1:19" ht="15.75" customHeight="1" thickBot="1">
      <c r="A42" s="187" t="s">
        <v>21</v>
      </c>
      <c r="B42" s="510"/>
      <c r="C42" s="491"/>
      <c r="D42" s="491"/>
      <c r="E42" s="491"/>
      <c r="F42" s="491"/>
      <c r="G42" s="492"/>
      <c r="H42" s="54" t="s">
        <v>22</v>
      </c>
      <c r="I42" s="510"/>
      <c r="J42" s="491"/>
      <c r="K42" s="491"/>
      <c r="L42" s="494"/>
      <c r="M42" s="517"/>
      <c r="N42" s="517"/>
      <c r="O42" s="517"/>
      <c r="P42" s="517"/>
      <c r="Q42" s="517"/>
      <c r="R42" s="517"/>
      <c r="S42" s="517"/>
    </row>
    <row r="43" spans="1:19" ht="15.75" thickBot="1">
      <c r="A43" s="574" t="s">
        <v>23</v>
      </c>
      <c r="B43" s="555"/>
      <c r="C43" s="490"/>
      <c r="D43" s="491"/>
      <c r="E43" s="491"/>
      <c r="F43" s="491"/>
      <c r="G43" s="492"/>
      <c r="H43" s="58" t="s">
        <v>173</v>
      </c>
      <c r="I43" s="493"/>
      <c r="J43" s="491"/>
      <c r="K43" s="491"/>
      <c r="L43" s="494"/>
      <c r="M43" s="517"/>
      <c r="N43" s="517"/>
      <c r="O43" s="517"/>
      <c r="P43" s="517"/>
      <c r="Q43" s="517"/>
      <c r="R43" s="517"/>
      <c r="S43" s="517"/>
    </row>
    <row r="44" spans="1:19" ht="15.75" thickBot="1">
      <c r="A44" s="603"/>
      <c r="B44" s="604"/>
      <c r="C44" s="604"/>
      <c r="D44" s="604"/>
      <c r="E44" s="604"/>
      <c r="F44" s="604"/>
      <c r="G44" s="604"/>
      <c r="H44" s="604"/>
      <c r="I44" s="604"/>
      <c r="J44" s="604"/>
      <c r="K44" s="604"/>
      <c r="L44" s="605"/>
      <c r="M44" s="517"/>
      <c r="N44" s="517"/>
      <c r="O44" s="517"/>
      <c r="P44" s="517"/>
      <c r="Q44" s="517"/>
      <c r="R44" s="517"/>
      <c r="S44" s="517"/>
    </row>
    <row r="45" spans="1:19" ht="15.75">
      <c r="A45" s="496" t="s">
        <v>24</v>
      </c>
      <c r="B45" s="497"/>
      <c r="C45" s="497"/>
      <c r="D45" s="497"/>
      <c r="E45" s="497"/>
      <c r="F45" s="497"/>
      <c r="G45" s="497"/>
      <c r="H45" s="497"/>
      <c r="I45" s="497"/>
      <c r="J45" s="497"/>
      <c r="K45" s="497"/>
      <c r="L45" s="498"/>
      <c r="M45" s="517"/>
      <c r="N45" s="517"/>
      <c r="O45" s="517"/>
      <c r="P45" s="517"/>
      <c r="Q45" s="517"/>
      <c r="R45" s="517"/>
      <c r="S45" s="517"/>
    </row>
    <row r="46" spans="1:19" ht="15">
      <c r="A46" s="623" t="s">
        <v>351</v>
      </c>
      <c r="B46" s="624"/>
      <c r="C46" s="624"/>
      <c r="D46" s="624"/>
      <c r="E46" s="624"/>
      <c r="F46" s="624"/>
      <c r="G46" s="624"/>
      <c r="H46" s="624"/>
      <c r="I46" s="624"/>
      <c r="J46" s="624"/>
      <c r="K46" s="624"/>
      <c r="L46" s="625"/>
      <c r="M46" s="517"/>
      <c r="N46" s="517"/>
      <c r="O46" s="517"/>
      <c r="P46" s="517"/>
      <c r="Q46" s="517"/>
      <c r="R46" s="517"/>
      <c r="S46" s="517"/>
    </row>
    <row r="47" spans="1:19" ht="6" customHeight="1" thickBot="1">
      <c r="A47" s="188"/>
      <c r="B47" s="189"/>
      <c r="C47" s="189"/>
      <c r="D47" s="189"/>
      <c r="E47" s="190"/>
      <c r="F47" s="190"/>
      <c r="G47" s="190"/>
      <c r="H47" s="190"/>
      <c r="I47" s="190"/>
      <c r="J47" s="190"/>
      <c r="K47" s="190"/>
      <c r="L47" s="191"/>
      <c r="M47" s="517"/>
      <c r="N47" s="517"/>
      <c r="O47" s="517"/>
      <c r="P47" s="517"/>
      <c r="Q47" s="517"/>
      <c r="R47" s="517"/>
      <c r="S47" s="517"/>
    </row>
    <row r="48" spans="1:19" ht="15.75" thickBot="1">
      <c r="A48" s="501" t="s">
        <v>25</v>
      </c>
      <c r="B48" s="502"/>
      <c r="C48" s="503"/>
      <c r="D48" s="504"/>
      <c r="E48" s="504"/>
      <c r="F48" s="504"/>
      <c r="G48" s="504"/>
      <c r="H48" s="505"/>
      <c r="I48" s="508" t="s">
        <v>9</v>
      </c>
      <c r="J48" s="509"/>
      <c r="K48" s="506"/>
      <c r="L48" s="507"/>
      <c r="M48" s="517"/>
      <c r="N48" s="517"/>
      <c r="O48" s="517"/>
      <c r="P48" s="517"/>
      <c r="Q48" s="517"/>
      <c r="R48" s="517"/>
      <c r="S48" s="517"/>
    </row>
    <row r="49" spans="1:19" ht="15.75" thickBot="1">
      <c r="A49" s="59" t="s">
        <v>10</v>
      </c>
      <c r="B49" s="499"/>
      <c r="C49" s="499"/>
      <c r="D49" s="499"/>
      <c r="E49" s="499"/>
      <c r="F49" s="60" t="s">
        <v>26</v>
      </c>
      <c r="G49" s="61"/>
      <c r="H49" s="59" t="s">
        <v>156</v>
      </c>
      <c r="I49" s="620" t="s">
        <v>22</v>
      </c>
      <c r="J49" s="622"/>
      <c r="K49" s="500"/>
      <c r="L49" s="500"/>
      <c r="M49" s="517"/>
      <c r="N49" s="517"/>
      <c r="O49" s="517"/>
      <c r="P49" s="517"/>
      <c r="Q49" s="517"/>
      <c r="R49" s="517"/>
      <c r="S49" s="517"/>
    </row>
    <row r="50" spans="1:19" ht="15.75" thickBot="1">
      <c r="A50" s="59" t="s">
        <v>27</v>
      </c>
      <c r="B50" s="477"/>
      <c r="C50" s="477"/>
      <c r="D50" s="477"/>
      <c r="E50" s="477"/>
      <c r="F50" s="477"/>
      <c r="G50" s="59" t="s">
        <v>11</v>
      </c>
      <c r="H50" s="478"/>
      <c r="I50" s="479"/>
      <c r="J50" s="479"/>
      <c r="K50" s="479"/>
      <c r="L50" s="479"/>
      <c r="M50" s="517"/>
      <c r="N50" s="517"/>
      <c r="O50" s="517"/>
      <c r="P50" s="517"/>
      <c r="Q50" s="517"/>
      <c r="R50" s="517"/>
      <c r="S50" s="517"/>
    </row>
    <row r="51" spans="1:19" ht="15.75" thickBot="1">
      <c r="A51" s="484" t="s">
        <v>293</v>
      </c>
      <c r="B51" s="485"/>
      <c r="C51" s="485"/>
      <c r="D51" s="486"/>
      <c r="E51" s="480" t="s">
        <v>12</v>
      </c>
      <c r="F51" s="480"/>
      <c r="G51" s="252"/>
      <c r="H51" s="620" t="s">
        <v>13</v>
      </c>
      <c r="I51" s="621"/>
      <c r="J51" s="481"/>
      <c r="K51" s="482"/>
      <c r="L51" s="483"/>
      <c r="M51" s="517"/>
      <c r="N51" s="517"/>
      <c r="O51" s="517"/>
      <c r="P51" s="517"/>
      <c r="Q51" s="517"/>
      <c r="R51" s="517"/>
      <c r="S51" s="517"/>
    </row>
    <row r="52" spans="1:19" ht="15.75" thickBot="1">
      <c r="A52" s="606" t="str">
        <f>B34</f>
        <v>NOME DA OSC</v>
      </c>
      <c r="B52" s="607"/>
      <c r="C52" s="607"/>
      <c r="D52" s="607"/>
      <c r="E52" s="607"/>
      <c r="F52" s="607"/>
      <c r="G52" s="607"/>
      <c r="H52" s="607"/>
      <c r="I52" s="607"/>
      <c r="J52" s="607"/>
      <c r="K52" s="607"/>
      <c r="L52" s="608"/>
      <c r="M52" s="517"/>
      <c r="N52" s="517"/>
      <c r="O52" s="517"/>
      <c r="P52" s="517"/>
      <c r="Q52" s="517"/>
      <c r="R52" s="517"/>
      <c r="S52" s="517"/>
    </row>
    <row r="53" spans="1:19" ht="27" customHeight="1" thickBot="1">
      <c r="A53" s="222" t="s">
        <v>28</v>
      </c>
      <c r="B53" s="223"/>
      <c r="C53" s="223"/>
      <c r="D53" s="223"/>
      <c r="E53" s="223"/>
      <c r="F53" s="223"/>
      <c r="G53" s="223"/>
      <c r="H53" s="223"/>
      <c r="I53" s="223"/>
      <c r="J53" s="223"/>
      <c r="K53" s="224"/>
      <c r="L53" s="225"/>
      <c r="M53" s="517"/>
      <c r="N53" s="517"/>
      <c r="O53" s="517"/>
      <c r="P53" s="517"/>
      <c r="Q53" s="517"/>
      <c r="R53" s="517"/>
      <c r="S53" s="517"/>
    </row>
    <row r="54" spans="1:19" ht="20.25" customHeight="1" thickBot="1">
      <c r="A54" s="581" t="s">
        <v>29</v>
      </c>
      <c r="B54" s="582"/>
      <c r="C54" s="487" t="str">
        <f>F2</f>
        <v>00/00/0000</v>
      </c>
      <c r="D54" s="488"/>
      <c r="E54" s="489"/>
      <c r="F54" s="583" t="s">
        <v>30</v>
      </c>
      <c r="G54" s="583"/>
      <c r="H54" s="583"/>
      <c r="I54" s="62"/>
      <c r="J54" s="584" t="str">
        <f>H2</f>
        <v>00/00/0000</v>
      </c>
      <c r="K54" s="584"/>
      <c r="L54" s="584"/>
      <c r="M54" s="517"/>
      <c r="N54" s="517"/>
      <c r="O54" s="517"/>
      <c r="P54" s="517"/>
      <c r="Q54" s="517"/>
      <c r="R54" s="517"/>
      <c r="S54" s="517"/>
    </row>
    <row r="55" spans="1:19" ht="15.75" customHeight="1">
      <c r="A55" s="463"/>
      <c r="B55" s="463"/>
      <c r="C55" s="463"/>
      <c r="D55" s="463"/>
      <c r="E55" s="463"/>
      <c r="F55" s="463"/>
      <c r="G55" s="192"/>
      <c r="H55" s="193"/>
      <c r="I55" s="194"/>
      <c r="J55" s="195"/>
      <c r="K55" s="464"/>
      <c r="L55" s="465"/>
      <c r="M55" s="517"/>
      <c r="N55" s="517"/>
      <c r="O55" s="517"/>
      <c r="P55" s="517"/>
      <c r="Q55" s="517"/>
      <c r="R55" s="517"/>
      <c r="S55" s="517"/>
    </row>
    <row r="56" spans="1:19" s="32" customFormat="1" ht="22.5" customHeight="1" thickBot="1">
      <c r="A56" s="568" t="s">
        <v>215</v>
      </c>
      <c r="B56" s="569"/>
      <c r="C56" s="569"/>
      <c r="D56" s="569"/>
      <c r="E56" s="569"/>
      <c r="F56" s="569"/>
      <c r="G56" s="569"/>
      <c r="H56" s="569"/>
      <c r="I56" s="569"/>
      <c r="J56" s="569"/>
      <c r="K56" s="569"/>
      <c r="L56" s="570"/>
      <c r="M56" s="517"/>
      <c r="N56" s="517"/>
      <c r="O56" s="517"/>
      <c r="P56" s="517"/>
      <c r="Q56" s="517"/>
      <c r="R56" s="517"/>
      <c r="S56" s="517"/>
    </row>
    <row r="57" spans="1:19" s="32" customFormat="1" ht="106.5" customHeight="1" thickBot="1">
      <c r="A57" s="469"/>
      <c r="B57" s="470"/>
      <c r="C57" s="470"/>
      <c r="D57" s="470"/>
      <c r="E57" s="470"/>
      <c r="F57" s="470"/>
      <c r="G57" s="470"/>
      <c r="H57" s="470"/>
      <c r="I57" s="470"/>
      <c r="J57" s="470"/>
      <c r="K57" s="470"/>
      <c r="L57" s="471"/>
      <c r="M57" s="517"/>
      <c r="N57" s="517"/>
      <c r="O57" s="517"/>
      <c r="P57" s="517"/>
      <c r="Q57" s="517"/>
      <c r="R57" s="517"/>
      <c r="S57" s="517"/>
    </row>
    <row r="58" spans="1:19" ht="25.5" customHeight="1" thickBot="1">
      <c r="A58" s="565" t="s">
        <v>216</v>
      </c>
      <c r="B58" s="566"/>
      <c r="C58" s="566"/>
      <c r="D58" s="566"/>
      <c r="E58" s="566"/>
      <c r="F58" s="566"/>
      <c r="G58" s="566"/>
      <c r="H58" s="566"/>
      <c r="I58" s="566"/>
      <c r="J58" s="566"/>
      <c r="K58" s="566"/>
      <c r="L58" s="567"/>
      <c r="M58" s="517"/>
      <c r="N58" s="517"/>
      <c r="O58" s="517"/>
      <c r="P58" s="517"/>
      <c r="Q58" s="517"/>
      <c r="R58" s="517"/>
      <c r="S58" s="517"/>
    </row>
    <row r="59" spans="1:19" ht="22.5" customHeight="1" thickBot="1">
      <c r="A59" s="63"/>
      <c r="B59" s="64"/>
      <c r="C59" s="64"/>
      <c r="D59" s="64"/>
      <c r="E59" s="64"/>
      <c r="F59" s="64"/>
      <c r="G59" s="64"/>
      <c r="H59" s="64"/>
      <c r="I59" s="64"/>
      <c r="J59" s="64"/>
      <c r="K59" s="64"/>
      <c r="L59" s="65"/>
      <c r="M59" s="517"/>
      <c r="N59" s="517"/>
      <c r="O59" s="517"/>
      <c r="P59" s="517"/>
      <c r="Q59" s="517"/>
      <c r="R59" s="517"/>
      <c r="S59" s="517"/>
    </row>
    <row r="60" spans="1:19" ht="28.5" customHeight="1" thickBot="1">
      <c r="A60" s="339" t="s">
        <v>31</v>
      </c>
      <c r="B60" s="339"/>
      <c r="C60" s="339"/>
      <c r="D60" s="339"/>
      <c r="E60" s="339"/>
      <c r="F60" s="339"/>
      <c r="G60" s="339"/>
      <c r="H60" s="331"/>
      <c r="I60" s="332"/>
      <c r="J60" s="196" t="s">
        <v>32</v>
      </c>
      <c r="K60" s="253"/>
      <c r="L60" s="66" t="s">
        <v>33</v>
      </c>
      <c r="M60" s="517"/>
      <c r="N60" s="517"/>
      <c r="O60" s="517"/>
      <c r="P60" s="517"/>
      <c r="Q60" s="517"/>
      <c r="R60" s="517"/>
      <c r="S60" s="517"/>
    </row>
    <row r="61" spans="1:19" s="2" customFormat="1" ht="24.75" customHeight="1" thickBot="1">
      <c r="A61" s="339" t="s">
        <v>333</v>
      </c>
      <c r="B61" s="339"/>
      <c r="C61" s="339"/>
      <c r="D61" s="339"/>
      <c r="E61" s="339"/>
      <c r="F61" s="339"/>
      <c r="G61" s="339"/>
      <c r="H61" s="333"/>
      <c r="I61" s="334"/>
      <c r="J61" s="197" t="s">
        <v>34</v>
      </c>
      <c r="K61" s="254"/>
      <c r="L61" s="67" t="s">
        <v>35</v>
      </c>
      <c r="M61" s="517"/>
      <c r="N61" s="517"/>
      <c r="O61" s="517"/>
      <c r="P61" s="517"/>
      <c r="Q61" s="517"/>
      <c r="R61" s="517"/>
      <c r="S61" s="517"/>
    </row>
    <row r="62" spans="1:19" ht="15.75" customHeight="1" hidden="1">
      <c r="A62" s="68"/>
      <c r="B62" s="69"/>
      <c r="C62" s="69"/>
      <c r="D62" s="69"/>
      <c r="E62" s="69"/>
      <c r="F62" s="69"/>
      <c r="G62" s="69"/>
      <c r="H62" s="69"/>
      <c r="I62" s="69"/>
      <c r="J62" s="69"/>
      <c r="K62" s="69"/>
      <c r="L62" s="70"/>
      <c r="M62" s="517"/>
      <c r="N62" s="517"/>
      <c r="O62" s="517"/>
      <c r="P62" s="517"/>
      <c r="Q62" s="517"/>
      <c r="R62" s="517"/>
      <c r="S62" s="517"/>
    </row>
    <row r="63" spans="1:19" ht="22.5" customHeight="1">
      <c r="A63" s="309" t="s">
        <v>36</v>
      </c>
      <c r="B63" s="310"/>
      <c r="C63" s="310"/>
      <c r="D63" s="310"/>
      <c r="E63" s="310"/>
      <c r="F63" s="310"/>
      <c r="G63" s="310"/>
      <c r="H63" s="310"/>
      <c r="I63" s="310"/>
      <c r="J63" s="310"/>
      <c r="K63" s="310"/>
      <c r="L63" s="310"/>
      <c r="M63" s="517"/>
      <c r="N63" s="517"/>
      <c r="O63" s="517"/>
      <c r="P63" s="517"/>
      <c r="Q63" s="517"/>
      <c r="R63" s="517"/>
      <c r="S63" s="517"/>
    </row>
    <row r="64" spans="1:19" ht="19.5" customHeight="1" thickBot="1">
      <c r="A64" s="311" t="s">
        <v>163</v>
      </c>
      <c r="B64" s="312"/>
      <c r="C64" s="312"/>
      <c r="D64" s="312"/>
      <c r="E64" s="312"/>
      <c r="F64" s="312"/>
      <c r="G64" s="312"/>
      <c r="H64" s="312"/>
      <c r="I64" s="312"/>
      <c r="J64" s="312"/>
      <c r="K64" s="312"/>
      <c r="L64" s="313"/>
      <c r="M64" s="517"/>
      <c r="N64" s="517"/>
      <c r="O64" s="517"/>
      <c r="P64" s="517"/>
      <c r="Q64" s="517"/>
      <c r="R64" s="517"/>
      <c r="S64" s="517"/>
    </row>
    <row r="65" spans="1:19" ht="14.25" customHeight="1" thickBot="1">
      <c r="A65" s="198"/>
      <c r="B65" s="199"/>
      <c r="C65" s="199"/>
      <c r="D65" s="199"/>
      <c r="E65" s="199"/>
      <c r="F65" s="199"/>
      <c r="G65" s="199"/>
      <c r="H65" s="199"/>
      <c r="I65" s="199"/>
      <c r="J65" s="199"/>
      <c r="K65" s="199"/>
      <c r="L65" s="200"/>
      <c r="M65" s="517"/>
      <c r="N65" s="517"/>
      <c r="O65" s="517"/>
      <c r="P65" s="517"/>
      <c r="Q65" s="517"/>
      <c r="R65" s="517"/>
      <c r="S65" s="517"/>
    </row>
    <row r="66" spans="1:19" ht="15.75" customHeight="1">
      <c r="A66" s="314" t="s">
        <v>330</v>
      </c>
      <c r="B66" s="315"/>
      <c r="C66" s="315"/>
      <c r="D66" s="315"/>
      <c r="E66" s="315"/>
      <c r="F66" s="315"/>
      <c r="G66" s="315"/>
      <c r="H66" s="315"/>
      <c r="I66" s="315"/>
      <c r="J66" s="315"/>
      <c r="K66" s="315"/>
      <c r="L66" s="316"/>
      <c r="M66" s="517"/>
      <c r="N66" s="517"/>
      <c r="O66" s="517"/>
      <c r="P66" s="517"/>
      <c r="Q66" s="517"/>
      <c r="R66" s="517"/>
      <c r="S66" s="517"/>
    </row>
    <row r="67" spans="1:19" ht="15.75" thickBot="1">
      <c r="A67" s="317"/>
      <c r="B67" s="318"/>
      <c r="C67" s="318"/>
      <c r="D67" s="318"/>
      <c r="E67" s="318"/>
      <c r="F67" s="318"/>
      <c r="G67" s="318"/>
      <c r="H67" s="318"/>
      <c r="I67" s="318"/>
      <c r="J67" s="318"/>
      <c r="K67" s="318"/>
      <c r="L67" s="319"/>
      <c r="M67" s="517"/>
      <c r="N67" s="517"/>
      <c r="O67" s="517"/>
      <c r="P67" s="517"/>
      <c r="Q67" s="517"/>
      <c r="R67" s="517"/>
      <c r="S67" s="517"/>
    </row>
    <row r="68" spans="1:19" ht="83.25" customHeight="1" thickBot="1">
      <c r="A68" s="462" t="s">
        <v>272</v>
      </c>
      <c r="B68" s="462"/>
      <c r="C68" s="462"/>
      <c r="D68" s="462"/>
      <c r="E68" s="462"/>
      <c r="F68" s="462"/>
      <c r="G68" s="462"/>
      <c r="H68" s="462"/>
      <c r="I68" s="462"/>
      <c r="J68" s="462"/>
      <c r="K68" s="462"/>
      <c r="L68" s="462"/>
      <c r="M68" s="517"/>
      <c r="N68" s="517"/>
      <c r="O68" s="517"/>
      <c r="P68" s="517"/>
      <c r="Q68" s="517"/>
      <c r="R68" s="517"/>
      <c r="S68" s="517"/>
    </row>
    <row r="69" spans="1:19" s="32" customFormat="1" ht="14.25" customHeight="1" thickBot="1">
      <c r="A69" s="609" t="str">
        <f>B34</f>
        <v>NOME DA OSC</v>
      </c>
      <c r="B69" s="610"/>
      <c r="C69" s="610"/>
      <c r="D69" s="610"/>
      <c r="E69" s="610"/>
      <c r="F69" s="610"/>
      <c r="G69" s="610"/>
      <c r="H69" s="610"/>
      <c r="I69" s="610"/>
      <c r="J69" s="610"/>
      <c r="K69" s="610"/>
      <c r="L69" s="611"/>
      <c r="M69" s="517"/>
      <c r="N69" s="517"/>
      <c r="O69" s="517"/>
      <c r="P69" s="517"/>
      <c r="Q69" s="517"/>
      <c r="R69" s="517"/>
      <c r="S69" s="517"/>
    </row>
    <row r="70" spans="1:19" ht="32.25" customHeight="1" thickBot="1">
      <c r="A70" s="320" t="s">
        <v>217</v>
      </c>
      <c r="B70" s="321"/>
      <c r="C70" s="321"/>
      <c r="D70" s="321"/>
      <c r="E70" s="321"/>
      <c r="F70" s="321"/>
      <c r="G70" s="321"/>
      <c r="H70" s="321"/>
      <c r="I70" s="321"/>
      <c r="J70" s="321"/>
      <c r="K70" s="321"/>
      <c r="L70" s="322"/>
      <c r="M70" s="517"/>
      <c r="N70" s="517"/>
      <c r="O70" s="517"/>
      <c r="P70" s="517"/>
      <c r="Q70" s="517"/>
      <c r="R70" s="517"/>
      <c r="S70" s="517"/>
    </row>
    <row r="71" spans="1:19" ht="35.25" customHeight="1" thickBot="1">
      <c r="A71" s="336" t="s">
        <v>218</v>
      </c>
      <c r="B71" s="337"/>
      <c r="C71" s="337"/>
      <c r="D71" s="337"/>
      <c r="E71" s="337"/>
      <c r="F71" s="337"/>
      <c r="G71" s="337"/>
      <c r="H71" s="337"/>
      <c r="I71" s="337"/>
      <c r="J71" s="337"/>
      <c r="K71" s="337"/>
      <c r="L71" s="338"/>
      <c r="M71" s="517"/>
      <c r="N71" s="517"/>
      <c r="O71" s="517"/>
      <c r="P71" s="517"/>
      <c r="Q71" s="517"/>
      <c r="R71" s="517"/>
      <c r="S71" s="517"/>
    </row>
    <row r="72" spans="1:19" s="32" customFormat="1" ht="35.25" customHeight="1">
      <c r="A72" s="882" t="s">
        <v>318</v>
      </c>
      <c r="B72" s="883"/>
      <c r="C72" s="883"/>
      <c r="D72" s="883"/>
      <c r="E72" s="883"/>
      <c r="F72" s="883"/>
      <c r="G72" s="883"/>
      <c r="H72" s="883"/>
      <c r="I72" s="883"/>
      <c r="J72" s="883"/>
      <c r="K72" s="883"/>
      <c r="L72" s="884"/>
      <c r="M72" s="517"/>
      <c r="N72" s="517"/>
      <c r="O72" s="517"/>
      <c r="P72" s="517"/>
      <c r="Q72" s="517"/>
      <c r="R72" s="517"/>
      <c r="S72" s="517"/>
    </row>
    <row r="73" spans="1:19" s="32" customFormat="1" ht="24.75" customHeight="1">
      <c r="A73" s="885" t="s">
        <v>319</v>
      </c>
      <c r="B73" s="886"/>
      <c r="C73" s="886"/>
      <c r="D73" s="886"/>
      <c r="E73" s="886"/>
      <c r="F73" s="886"/>
      <c r="G73" s="886"/>
      <c r="H73" s="886"/>
      <c r="I73" s="886"/>
      <c r="J73" s="886"/>
      <c r="K73" s="886"/>
      <c r="L73" s="887"/>
      <c r="M73" s="517"/>
      <c r="N73" s="517"/>
      <c r="O73" s="517"/>
      <c r="P73" s="517"/>
      <c r="Q73" s="517"/>
      <c r="R73" s="517"/>
      <c r="S73" s="517"/>
    </row>
    <row r="74" spans="1:19" s="32" customFormat="1" ht="24.75" customHeight="1">
      <c r="A74" s="885" t="s">
        <v>320</v>
      </c>
      <c r="B74" s="886"/>
      <c r="C74" s="886"/>
      <c r="D74" s="886"/>
      <c r="E74" s="886"/>
      <c r="F74" s="886"/>
      <c r="G74" s="886"/>
      <c r="H74" s="886"/>
      <c r="I74" s="886"/>
      <c r="J74" s="886"/>
      <c r="K74" s="886"/>
      <c r="L74" s="887"/>
      <c r="M74" s="517"/>
      <c r="N74" s="517"/>
      <c r="O74" s="517"/>
      <c r="P74" s="517"/>
      <c r="Q74" s="517"/>
      <c r="R74" s="517"/>
      <c r="S74" s="517"/>
    </row>
    <row r="75" spans="1:19" s="32" customFormat="1" ht="28.5" customHeight="1">
      <c r="A75" s="885" t="s">
        <v>321</v>
      </c>
      <c r="B75" s="886"/>
      <c r="C75" s="886"/>
      <c r="D75" s="886"/>
      <c r="E75" s="886"/>
      <c r="F75" s="886"/>
      <c r="G75" s="886"/>
      <c r="H75" s="886"/>
      <c r="I75" s="886"/>
      <c r="J75" s="886"/>
      <c r="K75" s="886"/>
      <c r="L75" s="887"/>
      <c r="M75" s="517"/>
      <c r="N75" s="517"/>
      <c r="O75" s="517"/>
      <c r="P75" s="517"/>
      <c r="Q75" s="517"/>
      <c r="R75" s="517"/>
      <c r="S75" s="517"/>
    </row>
    <row r="76" spans="1:19" s="32" customFormat="1" ht="29.25" customHeight="1">
      <c r="A76" s="885" t="s">
        <v>322</v>
      </c>
      <c r="B76" s="886"/>
      <c r="C76" s="886"/>
      <c r="D76" s="886"/>
      <c r="E76" s="886"/>
      <c r="F76" s="886"/>
      <c r="G76" s="886"/>
      <c r="H76" s="886"/>
      <c r="I76" s="886"/>
      <c r="J76" s="886"/>
      <c r="K76" s="886"/>
      <c r="L76" s="887"/>
      <c r="M76" s="517"/>
      <c r="N76" s="517"/>
      <c r="O76" s="517"/>
      <c r="P76" s="517"/>
      <c r="Q76" s="517"/>
      <c r="R76" s="517"/>
      <c r="S76" s="517"/>
    </row>
    <row r="77" spans="1:19" s="32" customFormat="1" ht="21.75" customHeight="1">
      <c r="A77" s="885" t="s">
        <v>323</v>
      </c>
      <c r="B77" s="886"/>
      <c r="C77" s="886"/>
      <c r="D77" s="886"/>
      <c r="E77" s="886"/>
      <c r="F77" s="886"/>
      <c r="G77" s="886"/>
      <c r="H77" s="886"/>
      <c r="I77" s="886"/>
      <c r="J77" s="886"/>
      <c r="K77" s="886"/>
      <c r="L77" s="887"/>
      <c r="M77" s="517"/>
      <c r="N77" s="517"/>
      <c r="O77" s="517"/>
      <c r="P77" s="517"/>
      <c r="Q77" s="517"/>
      <c r="R77" s="517"/>
      <c r="S77" s="517"/>
    </row>
    <row r="78" spans="1:19" s="32" customFormat="1" ht="27" customHeight="1" thickBot="1">
      <c r="A78" s="588" t="s">
        <v>273</v>
      </c>
      <c r="B78" s="589"/>
      <c r="C78" s="589"/>
      <c r="D78" s="589"/>
      <c r="E78" s="589"/>
      <c r="F78" s="589"/>
      <c r="G78" s="589"/>
      <c r="H78" s="589"/>
      <c r="I78" s="589"/>
      <c r="J78" s="589"/>
      <c r="K78" s="589"/>
      <c r="L78" s="590"/>
      <c r="M78" s="517"/>
      <c r="N78" s="517"/>
      <c r="O78" s="517"/>
      <c r="P78" s="517"/>
      <c r="Q78" s="517"/>
      <c r="R78" s="517"/>
      <c r="S78" s="517"/>
    </row>
    <row r="79" spans="1:19" s="32" customFormat="1" ht="15" customHeight="1">
      <c r="A79" s="822" t="s">
        <v>274</v>
      </c>
      <c r="B79" s="823"/>
      <c r="C79" s="823"/>
      <c r="D79" s="823"/>
      <c r="E79" s="823"/>
      <c r="F79" s="823"/>
      <c r="G79" s="823"/>
      <c r="H79" s="823"/>
      <c r="I79" s="823"/>
      <c r="J79" s="823"/>
      <c r="K79" s="823"/>
      <c r="L79" s="824"/>
      <c r="M79" s="517"/>
      <c r="N79" s="517"/>
      <c r="O79" s="517"/>
      <c r="P79" s="517"/>
      <c r="Q79" s="517"/>
      <c r="R79" s="517"/>
      <c r="S79" s="517"/>
    </row>
    <row r="80" spans="1:19" s="32" customFormat="1" ht="16.5" customHeight="1" thickBot="1">
      <c r="A80" s="825"/>
      <c r="B80" s="826"/>
      <c r="C80" s="826"/>
      <c r="D80" s="826"/>
      <c r="E80" s="826"/>
      <c r="F80" s="826"/>
      <c r="G80" s="826"/>
      <c r="H80" s="826"/>
      <c r="I80" s="826"/>
      <c r="J80" s="826"/>
      <c r="K80" s="826"/>
      <c r="L80" s="827"/>
      <c r="M80" s="517"/>
      <c r="N80" s="517"/>
      <c r="O80" s="517"/>
      <c r="P80" s="517"/>
      <c r="Q80" s="517"/>
      <c r="R80" s="517"/>
      <c r="S80" s="517"/>
    </row>
    <row r="81" spans="1:19" s="32" customFormat="1" ht="20.25" customHeight="1" thickBot="1">
      <c r="A81" s="591" t="s">
        <v>275</v>
      </c>
      <c r="B81" s="592"/>
      <c r="C81" s="592"/>
      <c r="D81" s="592"/>
      <c r="E81" s="592"/>
      <c r="F81" s="593"/>
      <c r="G81" s="591" t="s">
        <v>276</v>
      </c>
      <c r="H81" s="592"/>
      <c r="I81" s="592"/>
      <c r="J81" s="592"/>
      <c r="K81" s="592"/>
      <c r="L81" s="593"/>
      <c r="M81" s="517"/>
      <c r="N81" s="517"/>
      <c r="O81" s="517"/>
      <c r="P81" s="517"/>
      <c r="Q81" s="517"/>
      <c r="R81" s="517"/>
      <c r="S81" s="517"/>
    </row>
    <row r="82" spans="1:19" s="32" customFormat="1" ht="24.75" customHeight="1">
      <c r="A82" s="830" t="s">
        <v>286</v>
      </c>
      <c r="B82" s="831"/>
      <c r="C82" s="831"/>
      <c r="D82" s="831"/>
      <c r="E82" s="831"/>
      <c r="F82" s="832"/>
      <c r="G82" s="828" t="s">
        <v>277</v>
      </c>
      <c r="H82" s="828"/>
      <c r="I82" s="828"/>
      <c r="J82" s="828"/>
      <c r="K82" s="828"/>
      <c r="L82" s="829"/>
      <c r="M82" s="517"/>
      <c r="N82" s="517"/>
      <c r="O82" s="517"/>
      <c r="P82" s="517"/>
      <c r="Q82" s="517"/>
      <c r="R82" s="517"/>
      <c r="S82" s="517"/>
    </row>
    <row r="83" spans="1:19" s="32" customFormat="1" ht="23.25" customHeight="1">
      <c r="A83" s="833"/>
      <c r="B83" s="834"/>
      <c r="C83" s="834"/>
      <c r="D83" s="834"/>
      <c r="E83" s="834"/>
      <c r="F83" s="835"/>
      <c r="G83" s="812" t="s">
        <v>278</v>
      </c>
      <c r="H83" s="812"/>
      <c r="I83" s="812"/>
      <c r="J83" s="812"/>
      <c r="K83" s="812"/>
      <c r="L83" s="813"/>
      <c r="M83" s="517"/>
      <c r="N83" s="517"/>
      <c r="O83" s="517"/>
      <c r="P83" s="517"/>
      <c r="Q83" s="517"/>
      <c r="R83" s="517"/>
      <c r="S83" s="517"/>
    </row>
    <row r="84" spans="1:19" s="32" customFormat="1" ht="21.75" customHeight="1">
      <c r="A84" s="833"/>
      <c r="B84" s="834"/>
      <c r="C84" s="834"/>
      <c r="D84" s="834"/>
      <c r="E84" s="834"/>
      <c r="F84" s="835"/>
      <c r="G84" s="812" t="s">
        <v>219</v>
      </c>
      <c r="H84" s="812"/>
      <c r="I84" s="812"/>
      <c r="J84" s="812"/>
      <c r="K84" s="812"/>
      <c r="L84" s="813"/>
      <c r="M84" s="517"/>
      <c r="N84" s="517"/>
      <c r="O84" s="517"/>
      <c r="P84" s="517"/>
      <c r="Q84" s="517"/>
      <c r="R84" s="517"/>
      <c r="S84" s="517"/>
    </row>
    <row r="85" spans="1:19" s="32" customFormat="1" ht="21.75" customHeight="1" thickBot="1">
      <c r="A85" s="836"/>
      <c r="B85" s="837"/>
      <c r="C85" s="837"/>
      <c r="D85" s="837"/>
      <c r="E85" s="837"/>
      <c r="F85" s="838"/>
      <c r="G85" s="814" t="s">
        <v>279</v>
      </c>
      <c r="H85" s="814"/>
      <c r="I85" s="814"/>
      <c r="J85" s="814"/>
      <c r="K85" s="814"/>
      <c r="L85" s="815"/>
      <c r="M85" s="517"/>
      <c r="N85" s="517"/>
      <c r="O85" s="517"/>
      <c r="P85" s="517"/>
      <c r="Q85" s="517"/>
      <c r="R85" s="517"/>
      <c r="S85" s="517"/>
    </row>
    <row r="86" spans="1:19" s="32" customFormat="1" ht="20.25" customHeight="1">
      <c r="A86" s="830" t="s">
        <v>287</v>
      </c>
      <c r="B86" s="831"/>
      <c r="C86" s="831"/>
      <c r="D86" s="831"/>
      <c r="E86" s="831"/>
      <c r="F86" s="832"/>
      <c r="G86" s="828" t="s">
        <v>278</v>
      </c>
      <c r="H86" s="828"/>
      <c r="I86" s="828"/>
      <c r="J86" s="828"/>
      <c r="K86" s="828"/>
      <c r="L86" s="829"/>
      <c r="M86" s="517"/>
      <c r="N86" s="517"/>
      <c r="O86" s="517"/>
      <c r="P86" s="517"/>
      <c r="Q86" s="517"/>
      <c r="R86" s="517"/>
      <c r="S86" s="517"/>
    </row>
    <row r="87" spans="1:19" s="32" customFormat="1" ht="20.25" customHeight="1">
      <c r="A87" s="833"/>
      <c r="B87" s="834"/>
      <c r="C87" s="834"/>
      <c r="D87" s="834"/>
      <c r="E87" s="834"/>
      <c r="F87" s="835"/>
      <c r="G87" s="812" t="s">
        <v>280</v>
      </c>
      <c r="H87" s="812"/>
      <c r="I87" s="812"/>
      <c r="J87" s="812"/>
      <c r="K87" s="812"/>
      <c r="L87" s="813"/>
      <c r="M87" s="517"/>
      <c r="N87" s="517"/>
      <c r="O87" s="517"/>
      <c r="P87" s="517"/>
      <c r="Q87" s="517"/>
      <c r="R87" s="517"/>
      <c r="S87" s="517"/>
    </row>
    <row r="88" spans="1:19" s="32" customFormat="1" ht="20.25" customHeight="1">
      <c r="A88" s="833"/>
      <c r="B88" s="834"/>
      <c r="C88" s="834"/>
      <c r="D88" s="834"/>
      <c r="E88" s="834"/>
      <c r="F88" s="835"/>
      <c r="G88" s="812" t="s">
        <v>281</v>
      </c>
      <c r="H88" s="812"/>
      <c r="I88" s="812"/>
      <c r="J88" s="812"/>
      <c r="K88" s="812"/>
      <c r="L88" s="813"/>
      <c r="M88" s="517"/>
      <c r="N88" s="517"/>
      <c r="O88" s="517"/>
      <c r="P88" s="517"/>
      <c r="Q88" s="517"/>
      <c r="R88" s="517"/>
      <c r="S88" s="517"/>
    </row>
    <row r="89" spans="1:19" s="32" customFormat="1" ht="20.25" customHeight="1">
      <c r="A89" s="833"/>
      <c r="B89" s="834"/>
      <c r="C89" s="834"/>
      <c r="D89" s="834"/>
      <c r="E89" s="834"/>
      <c r="F89" s="835"/>
      <c r="G89" s="812" t="s">
        <v>282</v>
      </c>
      <c r="H89" s="812"/>
      <c r="I89" s="812"/>
      <c r="J89" s="812"/>
      <c r="K89" s="812"/>
      <c r="L89" s="813"/>
      <c r="M89" s="517"/>
      <c r="N89" s="517"/>
      <c r="O89" s="517"/>
      <c r="P89" s="517"/>
      <c r="Q89" s="517"/>
      <c r="R89" s="517"/>
      <c r="S89" s="517"/>
    </row>
    <row r="90" spans="1:19" s="32" customFormat="1" ht="20.25" customHeight="1" thickBot="1">
      <c r="A90" s="836"/>
      <c r="B90" s="837"/>
      <c r="C90" s="837"/>
      <c r="D90" s="837"/>
      <c r="E90" s="837"/>
      <c r="F90" s="838"/>
      <c r="G90" s="814" t="s">
        <v>283</v>
      </c>
      <c r="H90" s="814"/>
      <c r="I90" s="814"/>
      <c r="J90" s="814"/>
      <c r="K90" s="814"/>
      <c r="L90" s="815"/>
      <c r="M90" s="517"/>
      <c r="N90" s="517"/>
      <c r="O90" s="517"/>
      <c r="P90" s="517"/>
      <c r="Q90" s="517"/>
      <c r="R90" s="517"/>
      <c r="S90" s="517"/>
    </row>
    <row r="91" spans="1:19" s="32" customFormat="1" ht="20.25" customHeight="1" thickBot="1">
      <c r="A91" s="809" t="s">
        <v>289</v>
      </c>
      <c r="B91" s="810"/>
      <c r="C91" s="810"/>
      <c r="D91" s="810"/>
      <c r="E91" s="810"/>
      <c r="F91" s="811"/>
      <c r="G91" s="839" t="s">
        <v>284</v>
      </c>
      <c r="H91" s="839"/>
      <c r="I91" s="839"/>
      <c r="J91" s="839"/>
      <c r="K91" s="839"/>
      <c r="L91" s="840"/>
      <c r="M91" s="517"/>
      <c r="N91" s="517"/>
      <c r="O91" s="517"/>
      <c r="P91" s="517"/>
      <c r="Q91" s="517"/>
      <c r="R91" s="517"/>
      <c r="S91" s="517"/>
    </row>
    <row r="92" spans="1:19" s="32" customFormat="1" ht="20.25" customHeight="1" thickBot="1">
      <c r="A92" s="809" t="s">
        <v>290</v>
      </c>
      <c r="B92" s="810"/>
      <c r="C92" s="810"/>
      <c r="D92" s="810"/>
      <c r="E92" s="810"/>
      <c r="F92" s="811"/>
      <c r="G92" s="839" t="s">
        <v>281</v>
      </c>
      <c r="H92" s="839"/>
      <c r="I92" s="839"/>
      <c r="J92" s="839"/>
      <c r="K92" s="839"/>
      <c r="L92" s="840"/>
      <c r="M92" s="517"/>
      <c r="N92" s="517"/>
      <c r="O92" s="517"/>
      <c r="P92" s="517"/>
      <c r="Q92" s="517"/>
      <c r="R92" s="517"/>
      <c r="S92" s="517"/>
    </row>
    <row r="93" spans="1:19" s="32" customFormat="1" ht="20.25" customHeight="1" thickBot="1">
      <c r="A93" s="809" t="s">
        <v>291</v>
      </c>
      <c r="B93" s="810"/>
      <c r="C93" s="810"/>
      <c r="D93" s="810"/>
      <c r="E93" s="810"/>
      <c r="F93" s="811"/>
      <c r="G93" s="839" t="s">
        <v>285</v>
      </c>
      <c r="H93" s="839"/>
      <c r="I93" s="839"/>
      <c r="J93" s="839"/>
      <c r="K93" s="839"/>
      <c r="L93" s="840"/>
      <c r="M93" s="517"/>
      <c r="N93" s="517"/>
      <c r="O93" s="517"/>
      <c r="P93" s="517"/>
      <c r="Q93" s="517"/>
      <c r="R93" s="517"/>
      <c r="S93" s="517"/>
    </row>
    <row r="94" spans="1:19" s="32" customFormat="1" ht="20.25" customHeight="1" thickBot="1">
      <c r="A94" s="843" t="s">
        <v>292</v>
      </c>
      <c r="B94" s="844"/>
      <c r="C94" s="844"/>
      <c r="D94" s="844"/>
      <c r="E94" s="844"/>
      <c r="F94" s="845"/>
      <c r="G94" s="846" t="s">
        <v>288</v>
      </c>
      <c r="H94" s="846"/>
      <c r="I94" s="846"/>
      <c r="J94" s="846"/>
      <c r="K94" s="846"/>
      <c r="L94" s="847"/>
      <c r="M94" s="517"/>
      <c r="N94" s="517"/>
      <c r="O94" s="517"/>
      <c r="P94" s="517"/>
      <c r="Q94" s="517"/>
      <c r="R94" s="517"/>
      <c r="S94" s="517"/>
    </row>
    <row r="95" spans="1:19" s="32" customFormat="1" ht="35.25" customHeight="1" thickBot="1">
      <c r="A95" s="651" t="s">
        <v>220</v>
      </c>
      <c r="B95" s="652"/>
      <c r="C95" s="652"/>
      <c r="D95" s="652"/>
      <c r="E95" s="652"/>
      <c r="F95" s="652"/>
      <c r="G95" s="652"/>
      <c r="H95" s="652"/>
      <c r="I95" s="652"/>
      <c r="J95" s="652"/>
      <c r="K95" s="652"/>
      <c r="L95" s="653"/>
      <c r="M95" s="517"/>
      <c r="N95" s="517"/>
      <c r="O95" s="517"/>
      <c r="P95" s="517"/>
      <c r="Q95" s="517"/>
      <c r="R95" s="517"/>
      <c r="S95" s="517"/>
    </row>
    <row r="96" spans="1:19" s="32" customFormat="1" ht="35.25" customHeight="1" thickBot="1">
      <c r="A96" s="654" t="s">
        <v>221</v>
      </c>
      <c r="B96" s="655"/>
      <c r="C96" s="655"/>
      <c r="D96" s="655"/>
      <c r="E96" s="655"/>
      <c r="F96" s="655"/>
      <c r="G96" s="655"/>
      <c r="H96" s="655"/>
      <c r="I96" s="655"/>
      <c r="J96" s="655"/>
      <c r="K96" s="655"/>
      <c r="L96" s="656"/>
      <c r="M96" s="517"/>
      <c r="N96" s="517"/>
      <c r="O96" s="517"/>
      <c r="P96" s="517"/>
      <c r="Q96" s="517"/>
      <c r="R96" s="517"/>
      <c r="S96" s="517"/>
    </row>
    <row r="97" spans="1:19" s="32" customFormat="1" ht="16.5" customHeight="1" thickBot="1">
      <c r="A97" s="657" t="str">
        <f>B34</f>
        <v>NOME DA OSC</v>
      </c>
      <c r="B97" s="658"/>
      <c r="C97" s="658"/>
      <c r="D97" s="658"/>
      <c r="E97" s="658"/>
      <c r="F97" s="658"/>
      <c r="G97" s="658"/>
      <c r="H97" s="658"/>
      <c r="I97" s="658"/>
      <c r="J97" s="658"/>
      <c r="K97" s="658"/>
      <c r="L97" s="659"/>
      <c r="M97" s="517"/>
      <c r="N97" s="517"/>
      <c r="O97" s="517"/>
      <c r="P97" s="517"/>
      <c r="Q97" s="517"/>
      <c r="R97" s="517"/>
      <c r="S97" s="517"/>
    </row>
    <row r="98" spans="1:19" s="32" customFormat="1" ht="20.25" customHeight="1" thickBot="1">
      <c r="A98" s="626" t="s">
        <v>294</v>
      </c>
      <c r="B98" s="627"/>
      <c r="C98" s="627"/>
      <c r="D98" s="627"/>
      <c r="E98" s="627"/>
      <c r="F98" s="627"/>
      <c r="G98" s="627"/>
      <c r="H98" s="627"/>
      <c r="I98" s="627"/>
      <c r="J98" s="627"/>
      <c r="K98" s="627"/>
      <c r="L98" s="628"/>
      <c r="M98" s="517"/>
      <c r="N98" s="517"/>
      <c r="O98" s="517"/>
      <c r="P98" s="517"/>
      <c r="Q98" s="517"/>
      <c r="R98" s="517"/>
      <c r="S98" s="517"/>
    </row>
    <row r="99" spans="1:19" s="32" customFormat="1" ht="20.25" customHeight="1" thickBot="1">
      <c r="A99" s="626" t="s">
        <v>222</v>
      </c>
      <c r="B99" s="627"/>
      <c r="C99" s="627"/>
      <c r="D99" s="627"/>
      <c r="E99" s="627"/>
      <c r="F99" s="627"/>
      <c r="G99" s="627"/>
      <c r="H99" s="627"/>
      <c r="I99" s="627"/>
      <c r="J99" s="627"/>
      <c r="K99" s="627"/>
      <c r="L99" s="628"/>
      <c r="M99" s="517"/>
      <c r="N99" s="517"/>
      <c r="O99" s="517"/>
      <c r="P99" s="517"/>
      <c r="Q99" s="517"/>
      <c r="R99" s="517"/>
      <c r="S99" s="517"/>
    </row>
    <row r="100" spans="1:19" s="32" customFormat="1" ht="30" customHeight="1" thickBot="1">
      <c r="A100" s="626" t="s">
        <v>241</v>
      </c>
      <c r="B100" s="627"/>
      <c r="C100" s="627"/>
      <c r="D100" s="627"/>
      <c r="E100" s="627"/>
      <c r="F100" s="627"/>
      <c r="G100" s="627"/>
      <c r="H100" s="627"/>
      <c r="I100" s="627"/>
      <c r="J100" s="627"/>
      <c r="K100" s="627"/>
      <c r="L100" s="628"/>
      <c r="M100" s="517"/>
      <c r="N100" s="517"/>
      <c r="O100" s="517"/>
      <c r="P100" s="517"/>
      <c r="Q100" s="517"/>
      <c r="R100" s="517"/>
      <c r="S100" s="517"/>
    </row>
    <row r="101" spans="1:19" s="32" customFormat="1" ht="20.25" customHeight="1" thickBot="1">
      <c r="A101" s="612" t="s">
        <v>295</v>
      </c>
      <c r="B101" s="613"/>
      <c r="C101" s="613"/>
      <c r="D101" s="613"/>
      <c r="E101" s="613"/>
      <c r="F101" s="613"/>
      <c r="G101" s="613"/>
      <c r="H101" s="614"/>
      <c r="I101" s="613"/>
      <c r="J101" s="613"/>
      <c r="K101" s="613"/>
      <c r="L101" s="615"/>
      <c r="M101" s="517"/>
      <c r="N101" s="517"/>
      <c r="O101" s="517"/>
      <c r="P101" s="517"/>
      <c r="Q101" s="517"/>
      <c r="R101" s="517"/>
      <c r="S101" s="517"/>
    </row>
    <row r="102" spans="1:19" s="32" customFormat="1" ht="20.25" customHeight="1">
      <c r="A102" s="894" t="s">
        <v>37</v>
      </c>
      <c r="B102" s="896"/>
      <c r="C102" s="894" t="s">
        <v>38</v>
      </c>
      <c r="D102" s="895"/>
      <c r="E102" s="895"/>
      <c r="F102" s="895"/>
      <c r="G102" s="896"/>
      <c r="H102" s="616" t="s">
        <v>259</v>
      </c>
      <c r="I102" s="853" t="s">
        <v>261</v>
      </c>
      <c r="J102" s="854"/>
      <c r="K102" s="618" t="s">
        <v>260</v>
      </c>
      <c r="L102" s="616" t="s">
        <v>157</v>
      </c>
      <c r="M102" s="517"/>
      <c r="N102" s="517"/>
      <c r="O102" s="517"/>
      <c r="P102" s="517"/>
      <c r="Q102" s="517"/>
      <c r="R102" s="517"/>
      <c r="S102" s="517"/>
    </row>
    <row r="103" spans="1:19" s="32" customFormat="1" ht="20.25" customHeight="1" thickBot="1">
      <c r="A103" s="897"/>
      <c r="B103" s="899"/>
      <c r="C103" s="897"/>
      <c r="D103" s="898"/>
      <c r="E103" s="898"/>
      <c r="F103" s="898"/>
      <c r="G103" s="899"/>
      <c r="H103" s="617"/>
      <c r="I103" s="855"/>
      <c r="J103" s="856"/>
      <c r="K103" s="619"/>
      <c r="L103" s="617"/>
      <c r="M103" s="517"/>
      <c r="N103" s="517"/>
      <c r="O103" s="517"/>
      <c r="P103" s="517"/>
      <c r="Q103" s="517"/>
      <c r="R103" s="517"/>
      <c r="S103" s="517"/>
    </row>
    <row r="104" spans="1:19" s="32" customFormat="1" ht="20.25" customHeight="1" thickBot="1">
      <c r="A104" s="907" t="s">
        <v>334</v>
      </c>
      <c r="B104" s="908"/>
      <c r="C104" s="900" t="s">
        <v>39</v>
      </c>
      <c r="D104" s="901"/>
      <c r="E104" s="901"/>
      <c r="F104" s="901"/>
      <c r="G104" s="902"/>
      <c r="H104" s="257">
        <v>0</v>
      </c>
      <c r="I104" s="841">
        <v>0</v>
      </c>
      <c r="J104" s="842"/>
      <c r="K104" s="257">
        <v>0</v>
      </c>
      <c r="L104" s="257">
        <v>0</v>
      </c>
      <c r="M104" s="517"/>
      <c r="N104" s="517"/>
      <c r="O104" s="517"/>
      <c r="P104" s="517"/>
      <c r="Q104" s="517"/>
      <c r="R104" s="517"/>
      <c r="S104" s="517"/>
    </row>
    <row r="105" spans="1:19" s="32" customFormat="1" ht="20.25" customHeight="1" thickBot="1">
      <c r="A105" s="907" t="s">
        <v>335</v>
      </c>
      <c r="B105" s="908"/>
      <c r="C105" s="900" t="s">
        <v>264</v>
      </c>
      <c r="D105" s="901"/>
      <c r="E105" s="901"/>
      <c r="F105" s="901"/>
      <c r="G105" s="902"/>
      <c r="H105" s="257">
        <v>0</v>
      </c>
      <c r="I105" s="841">
        <v>0</v>
      </c>
      <c r="J105" s="842"/>
      <c r="K105" s="257">
        <v>0</v>
      </c>
      <c r="L105" s="257">
        <v>0</v>
      </c>
      <c r="M105" s="517"/>
      <c r="N105" s="517"/>
      <c r="O105" s="517"/>
      <c r="P105" s="517"/>
      <c r="Q105" s="517"/>
      <c r="R105" s="517"/>
      <c r="S105" s="517"/>
    </row>
    <row r="106" spans="1:19" s="32" customFormat="1" ht="20.25" customHeight="1" thickBot="1">
      <c r="A106" s="903" t="s">
        <v>336</v>
      </c>
      <c r="B106" s="904"/>
      <c r="C106" s="900" t="s">
        <v>40</v>
      </c>
      <c r="D106" s="901"/>
      <c r="E106" s="901"/>
      <c r="F106" s="901"/>
      <c r="G106" s="902"/>
      <c r="H106" s="257">
        <v>0</v>
      </c>
      <c r="I106" s="841">
        <v>0</v>
      </c>
      <c r="J106" s="842"/>
      <c r="K106" s="257">
        <v>0</v>
      </c>
      <c r="L106" s="257">
        <v>0</v>
      </c>
      <c r="M106" s="517"/>
      <c r="N106" s="517"/>
      <c r="O106" s="517"/>
      <c r="P106" s="517"/>
      <c r="Q106" s="517"/>
      <c r="R106" s="517"/>
      <c r="S106" s="517"/>
    </row>
    <row r="107" spans="1:19" s="32" customFormat="1" ht="18" customHeight="1" thickBot="1">
      <c r="A107" s="903" t="s">
        <v>337</v>
      </c>
      <c r="B107" s="904"/>
      <c r="C107" s="900" t="s">
        <v>40</v>
      </c>
      <c r="D107" s="901"/>
      <c r="E107" s="901"/>
      <c r="F107" s="901"/>
      <c r="G107" s="902"/>
      <c r="H107" s="257">
        <v>0</v>
      </c>
      <c r="I107" s="841">
        <v>0</v>
      </c>
      <c r="J107" s="842"/>
      <c r="K107" s="257">
        <v>0</v>
      </c>
      <c r="L107" s="257">
        <v>0</v>
      </c>
      <c r="M107" s="517"/>
      <c r="N107" s="517"/>
      <c r="O107" s="517"/>
      <c r="P107" s="517"/>
      <c r="Q107" s="517"/>
      <c r="R107" s="517"/>
      <c r="S107" s="517"/>
    </row>
    <row r="108" spans="1:19" s="32" customFormat="1" ht="24" customHeight="1" thickBot="1">
      <c r="A108" s="903" t="s">
        <v>338</v>
      </c>
      <c r="B108" s="904"/>
      <c r="C108" s="900" t="s">
        <v>40</v>
      </c>
      <c r="D108" s="901"/>
      <c r="E108" s="901"/>
      <c r="F108" s="901"/>
      <c r="G108" s="902"/>
      <c r="H108" s="257">
        <v>0</v>
      </c>
      <c r="I108" s="841">
        <v>0</v>
      </c>
      <c r="J108" s="842"/>
      <c r="K108" s="257">
        <v>0</v>
      </c>
      <c r="L108" s="257">
        <v>0</v>
      </c>
      <c r="M108" s="517"/>
      <c r="N108" s="517"/>
      <c r="O108" s="517"/>
      <c r="P108" s="517"/>
      <c r="Q108" s="517"/>
      <c r="R108" s="517"/>
      <c r="S108" s="517"/>
    </row>
    <row r="109" spans="1:19" s="32" customFormat="1" ht="20.25" customHeight="1" thickBot="1">
      <c r="A109" s="903" t="s">
        <v>339</v>
      </c>
      <c r="B109" s="904"/>
      <c r="C109" s="905" t="s">
        <v>41</v>
      </c>
      <c r="D109" s="906"/>
      <c r="E109" s="906"/>
      <c r="F109" s="906"/>
      <c r="G109" s="906"/>
      <c r="H109" s="257">
        <v>0</v>
      </c>
      <c r="I109" s="841">
        <v>0</v>
      </c>
      <c r="J109" s="842"/>
      <c r="K109" s="257">
        <v>0</v>
      </c>
      <c r="L109" s="257">
        <v>0</v>
      </c>
      <c r="M109" s="517"/>
      <c r="N109" s="517"/>
      <c r="O109" s="517"/>
      <c r="P109" s="517"/>
      <c r="Q109" s="517"/>
      <c r="R109" s="517"/>
      <c r="S109" s="517"/>
    </row>
    <row r="110" spans="1:19" s="32" customFormat="1" ht="19.5" customHeight="1" thickBot="1">
      <c r="A110" s="903" t="s">
        <v>340</v>
      </c>
      <c r="B110" s="904"/>
      <c r="C110" s="900" t="s">
        <v>41</v>
      </c>
      <c r="D110" s="901"/>
      <c r="E110" s="901"/>
      <c r="F110" s="901"/>
      <c r="G110" s="901"/>
      <c r="H110" s="257">
        <v>0</v>
      </c>
      <c r="I110" s="287">
        <v>0</v>
      </c>
      <c r="J110" s="287"/>
      <c r="K110" s="257">
        <v>0</v>
      </c>
      <c r="L110" s="259">
        <v>0</v>
      </c>
      <c r="M110" s="517"/>
      <c r="N110" s="517"/>
      <c r="O110" s="517"/>
      <c r="P110" s="517"/>
      <c r="Q110" s="517"/>
      <c r="R110" s="517"/>
      <c r="S110" s="517"/>
    </row>
    <row r="111" spans="1:19" s="32" customFormat="1" ht="17.25" customHeight="1" thickBot="1">
      <c r="A111" s="912" t="s">
        <v>341</v>
      </c>
      <c r="B111" s="913"/>
      <c r="C111" s="900" t="s">
        <v>41</v>
      </c>
      <c r="D111" s="901"/>
      <c r="E111" s="901"/>
      <c r="F111" s="901"/>
      <c r="G111" s="901"/>
      <c r="H111" s="257">
        <v>0</v>
      </c>
      <c r="I111" s="288">
        <v>0</v>
      </c>
      <c r="J111" s="288"/>
      <c r="K111" s="257">
        <v>0</v>
      </c>
      <c r="L111" s="260">
        <v>0</v>
      </c>
      <c r="M111" s="517"/>
      <c r="N111" s="517"/>
      <c r="O111" s="517"/>
      <c r="P111" s="517"/>
      <c r="Q111" s="517"/>
      <c r="R111" s="517"/>
      <c r="S111" s="517"/>
    </row>
    <row r="112" spans="1:19" s="32" customFormat="1" ht="19.5" customHeight="1" thickBot="1">
      <c r="A112" s="914" t="s">
        <v>342</v>
      </c>
      <c r="B112" s="915"/>
      <c r="C112" s="900" t="s">
        <v>41</v>
      </c>
      <c r="D112" s="901"/>
      <c r="E112" s="901"/>
      <c r="F112" s="901"/>
      <c r="G112" s="901"/>
      <c r="H112" s="257">
        <v>0</v>
      </c>
      <c r="I112" s="289">
        <v>0</v>
      </c>
      <c r="J112" s="289"/>
      <c r="K112" s="257">
        <v>0</v>
      </c>
      <c r="L112" s="258">
        <v>0</v>
      </c>
      <c r="M112" s="517"/>
      <c r="N112" s="517"/>
      <c r="O112" s="517"/>
      <c r="P112" s="517"/>
      <c r="Q112" s="517"/>
      <c r="R112" s="517"/>
      <c r="S112" s="517"/>
    </row>
    <row r="113" spans="1:19" s="32" customFormat="1" ht="23.25" customHeight="1" thickBot="1">
      <c r="A113" s="919"/>
      <c r="B113" s="920"/>
      <c r="C113" s="891"/>
      <c r="D113" s="892"/>
      <c r="E113" s="892"/>
      <c r="F113" s="892"/>
      <c r="G113" s="893"/>
      <c r="H113" s="255">
        <v>0</v>
      </c>
      <c r="I113" s="841">
        <v>0</v>
      </c>
      <c r="J113" s="842"/>
      <c r="K113" s="257">
        <v>0</v>
      </c>
      <c r="L113" s="258">
        <v>0</v>
      </c>
      <c r="M113" s="517"/>
      <c r="N113" s="517"/>
      <c r="O113" s="517"/>
      <c r="P113" s="517"/>
      <c r="Q113" s="517"/>
      <c r="R113" s="517"/>
      <c r="S113" s="517"/>
    </row>
    <row r="114" spans="1:19" s="32" customFormat="1" ht="21.75" customHeight="1" thickBot="1">
      <c r="A114" s="919"/>
      <c r="B114" s="920"/>
      <c r="C114" s="891"/>
      <c r="D114" s="892"/>
      <c r="E114" s="892"/>
      <c r="F114" s="892"/>
      <c r="G114" s="893"/>
      <c r="H114" s="255">
        <v>0</v>
      </c>
      <c r="I114" s="841">
        <v>0</v>
      </c>
      <c r="J114" s="842"/>
      <c r="K114" s="255">
        <v>0</v>
      </c>
      <c r="L114" s="257">
        <v>0</v>
      </c>
      <c r="M114" s="517"/>
      <c r="N114" s="517"/>
      <c r="O114" s="517"/>
      <c r="P114" s="517"/>
      <c r="Q114" s="517"/>
      <c r="R114" s="517"/>
      <c r="S114" s="517"/>
    </row>
    <row r="115" spans="1:19" s="32" customFormat="1" ht="20.25" customHeight="1" thickBot="1">
      <c r="A115" s="916" t="s">
        <v>42</v>
      </c>
      <c r="B115" s="917"/>
      <c r="C115" s="917"/>
      <c r="D115" s="917"/>
      <c r="E115" s="917"/>
      <c r="F115" s="917"/>
      <c r="G115" s="918"/>
      <c r="H115" s="256">
        <f>SUM(H104:H114)</f>
        <v>0</v>
      </c>
      <c r="I115" s="861">
        <f>SUM(I104:J114)</f>
        <v>0</v>
      </c>
      <c r="J115" s="862"/>
      <c r="K115" s="256">
        <f>SUM(K104:K114)</f>
        <v>0</v>
      </c>
      <c r="L115" s="256">
        <f>SUM(L104:L114)</f>
        <v>0</v>
      </c>
      <c r="M115" s="517"/>
      <c r="N115" s="517"/>
      <c r="O115" s="517"/>
      <c r="P115" s="517"/>
      <c r="Q115" s="517"/>
      <c r="R115" s="517"/>
      <c r="S115" s="517"/>
    </row>
    <row r="116" spans="1:19" s="32" customFormat="1" ht="20.25" customHeight="1" thickBot="1">
      <c r="A116" s="243"/>
      <c r="B116" s="243"/>
      <c r="C116" s="243"/>
      <c r="D116" s="243"/>
      <c r="E116" s="243"/>
      <c r="F116" s="243"/>
      <c r="G116" s="243"/>
      <c r="H116" s="244"/>
      <c r="I116" s="244"/>
      <c r="J116" s="244"/>
      <c r="K116" s="244"/>
      <c r="L116" s="244"/>
      <c r="M116" s="517"/>
      <c r="N116" s="517"/>
      <c r="O116" s="517"/>
      <c r="P116" s="517"/>
      <c r="Q116" s="517"/>
      <c r="R116" s="517"/>
      <c r="S116" s="517"/>
    </row>
    <row r="117" spans="1:19" s="32" customFormat="1" ht="20.25" customHeight="1" thickBot="1">
      <c r="A117" s="245" t="s">
        <v>343</v>
      </c>
      <c r="B117" s="278" t="s">
        <v>344</v>
      </c>
      <c r="C117" s="279"/>
      <c r="D117" s="279"/>
      <c r="E117" s="279"/>
      <c r="F117" s="279"/>
      <c r="G117" s="279"/>
      <c r="H117" s="279"/>
      <c r="I117" s="279"/>
      <c r="J117" s="279"/>
      <c r="K117" s="279"/>
      <c r="L117" s="280"/>
      <c r="M117" s="517"/>
      <c r="N117" s="517"/>
      <c r="O117" s="517"/>
      <c r="P117" s="517"/>
      <c r="Q117" s="517"/>
      <c r="R117" s="517"/>
      <c r="S117" s="517"/>
    </row>
    <row r="118" spans="1:19" s="32" customFormat="1" ht="20.25" customHeight="1" thickBot="1">
      <c r="A118" s="245" t="s">
        <v>345</v>
      </c>
      <c r="B118" s="281" t="s">
        <v>346</v>
      </c>
      <c r="C118" s="282"/>
      <c r="D118" s="282"/>
      <c r="E118" s="282"/>
      <c r="F118" s="282"/>
      <c r="G118" s="282"/>
      <c r="H118" s="282"/>
      <c r="I118" s="282"/>
      <c r="J118" s="282"/>
      <c r="K118" s="282"/>
      <c r="L118" s="283"/>
      <c r="M118" s="517"/>
      <c r="N118" s="517"/>
      <c r="O118" s="517"/>
      <c r="P118" s="517"/>
      <c r="Q118" s="517"/>
      <c r="R118" s="517"/>
      <c r="S118" s="517"/>
    </row>
    <row r="119" spans="1:19" s="32" customFormat="1" ht="20.25" customHeight="1" thickBot="1">
      <c r="A119" s="245" t="s">
        <v>347</v>
      </c>
      <c r="B119" s="284" t="s">
        <v>348</v>
      </c>
      <c r="C119" s="285"/>
      <c r="D119" s="285"/>
      <c r="E119" s="285"/>
      <c r="F119" s="285"/>
      <c r="G119" s="285"/>
      <c r="H119" s="285"/>
      <c r="I119" s="285"/>
      <c r="J119" s="285"/>
      <c r="K119" s="285"/>
      <c r="L119" s="286"/>
      <c r="M119" s="517"/>
      <c r="N119" s="517"/>
      <c r="O119" s="517"/>
      <c r="P119" s="517"/>
      <c r="Q119" s="517"/>
      <c r="R119" s="517"/>
      <c r="S119" s="517"/>
    </row>
    <row r="120" spans="1:19" s="32" customFormat="1" ht="20.25" customHeight="1" thickBot="1">
      <c r="A120" s="246" t="s">
        <v>349</v>
      </c>
      <c r="B120" s="281" t="s">
        <v>350</v>
      </c>
      <c r="C120" s="282"/>
      <c r="D120" s="282"/>
      <c r="E120" s="282"/>
      <c r="F120" s="282"/>
      <c r="G120" s="282"/>
      <c r="H120" s="282"/>
      <c r="I120" s="282"/>
      <c r="J120" s="282"/>
      <c r="K120" s="282"/>
      <c r="L120" s="282"/>
      <c r="M120" s="517"/>
      <c r="N120" s="517"/>
      <c r="O120" s="517"/>
      <c r="P120" s="517"/>
      <c r="Q120" s="517"/>
      <c r="R120" s="517"/>
      <c r="S120" s="517"/>
    </row>
    <row r="121" spans="1:19" s="32" customFormat="1" ht="20.25" customHeight="1">
      <c r="A121" s="243"/>
      <c r="B121" s="243"/>
      <c r="C121" s="243"/>
      <c r="D121" s="243"/>
      <c r="E121" s="243"/>
      <c r="F121" s="243"/>
      <c r="G121" s="243"/>
      <c r="H121" s="244"/>
      <c r="I121" s="244"/>
      <c r="J121" s="244"/>
      <c r="K121" s="244"/>
      <c r="L121" s="244"/>
      <c r="M121" s="517"/>
      <c r="N121" s="517"/>
      <c r="O121" s="517"/>
      <c r="P121" s="517"/>
      <c r="Q121" s="517"/>
      <c r="R121" s="517"/>
      <c r="S121" s="517"/>
    </row>
    <row r="122" spans="1:19" s="32" customFormat="1" ht="20.25" customHeight="1" thickBot="1">
      <c r="A122" s="850" t="s">
        <v>296</v>
      </c>
      <c r="B122" s="851"/>
      <c r="C122" s="851"/>
      <c r="D122" s="851"/>
      <c r="E122" s="851"/>
      <c r="F122" s="851"/>
      <c r="G122" s="851"/>
      <c r="H122" s="851"/>
      <c r="I122" s="851"/>
      <c r="J122" s="851"/>
      <c r="K122" s="851"/>
      <c r="L122" s="852"/>
      <c r="M122" s="517"/>
      <c r="N122" s="517"/>
      <c r="O122" s="517"/>
      <c r="P122" s="517"/>
      <c r="Q122" s="517"/>
      <c r="R122" s="517"/>
      <c r="S122" s="517"/>
    </row>
    <row r="123" spans="1:19" s="32" customFormat="1" ht="20.25" customHeight="1">
      <c r="A123" s="822" t="s">
        <v>225</v>
      </c>
      <c r="B123" s="823"/>
      <c r="C123" s="823"/>
      <c r="D123" s="823"/>
      <c r="E123" s="823"/>
      <c r="F123" s="823"/>
      <c r="G123" s="823"/>
      <c r="H123" s="823"/>
      <c r="I123" s="823"/>
      <c r="J123" s="823"/>
      <c r="K123" s="823"/>
      <c r="L123" s="824"/>
      <c r="M123" s="517"/>
      <c r="N123" s="517"/>
      <c r="O123" s="517"/>
      <c r="P123" s="517"/>
      <c r="Q123" s="517"/>
      <c r="R123" s="517"/>
      <c r="S123" s="517"/>
    </row>
    <row r="124" spans="1:19" s="32" customFormat="1" ht="32.25" customHeight="1">
      <c r="A124" s="863" t="s">
        <v>43</v>
      </c>
      <c r="B124" s="848" t="s">
        <v>167</v>
      </c>
      <c r="C124" s="848"/>
      <c r="D124" s="848" t="s">
        <v>168</v>
      </c>
      <c r="E124" s="848"/>
      <c r="F124" s="848"/>
      <c r="G124" s="865" t="s">
        <v>167</v>
      </c>
      <c r="H124" s="866"/>
      <c r="I124" s="871" t="s">
        <v>168</v>
      </c>
      <c r="J124" s="872"/>
      <c r="K124" s="867" t="s">
        <v>142</v>
      </c>
      <c r="L124" s="868"/>
      <c r="M124" s="517"/>
      <c r="N124" s="517"/>
      <c r="O124" s="517"/>
      <c r="P124" s="517"/>
      <c r="Q124" s="517"/>
      <c r="R124" s="517"/>
      <c r="S124" s="517"/>
    </row>
    <row r="125" spans="1:19" s="32" customFormat="1" ht="20.25" customHeight="1">
      <c r="A125" s="864"/>
      <c r="B125" s="848" t="s">
        <v>44</v>
      </c>
      <c r="C125" s="848"/>
      <c r="D125" s="849">
        <f>K115</f>
        <v>0</v>
      </c>
      <c r="E125" s="849"/>
      <c r="F125" s="849"/>
      <c r="G125" s="865" t="s">
        <v>162</v>
      </c>
      <c r="H125" s="866"/>
      <c r="I125" s="873">
        <f>I115</f>
        <v>0</v>
      </c>
      <c r="J125" s="873"/>
      <c r="K125" s="869">
        <f>SUM(D125+I125)</f>
        <v>0</v>
      </c>
      <c r="L125" s="870"/>
      <c r="M125" s="517"/>
      <c r="N125" s="517"/>
      <c r="O125" s="517"/>
      <c r="P125" s="517"/>
      <c r="Q125" s="517"/>
      <c r="R125" s="517"/>
      <c r="S125" s="517"/>
    </row>
    <row r="126" spans="1:19" s="32" customFormat="1" ht="20.25" customHeight="1">
      <c r="A126" s="850" t="s">
        <v>169</v>
      </c>
      <c r="B126" s="851"/>
      <c r="C126" s="851"/>
      <c r="D126" s="851"/>
      <c r="E126" s="851"/>
      <c r="F126" s="851"/>
      <c r="G126" s="851"/>
      <c r="H126" s="851"/>
      <c r="I126" s="851"/>
      <c r="J126" s="851"/>
      <c r="K126" s="851"/>
      <c r="L126" s="852"/>
      <c r="M126" s="517"/>
      <c r="N126" s="517"/>
      <c r="O126" s="517"/>
      <c r="P126" s="517"/>
      <c r="Q126" s="517"/>
      <c r="R126" s="517"/>
      <c r="S126" s="517"/>
    </row>
    <row r="127" spans="1:19" s="32" customFormat="1" ht="20.25" customHeight="1" thickBot="1">
      <c r="A127" s="694" t="s">
        <v>231</v>
      </c>
      <c r="B127" s="695"/>
      <c r="C127" s="695"/>
      <c r="D127" s="695"/>
      <c r="E127" s="695"/>
      <c r="F127" s="695"/>
      <c r="G127" s="695"/>
      <c r="H127" s="695"/>
      <c r="I127" s="695"/>
      <c r="J127" s="695"/>
      <c r="K127" s="695"/>
      <c r="L127" s="878"/>
      <c r="M127" s="517"/>
      <c r="N127" s="517"/>
      <c r="O127" s="517"/>
      <c r="P127" s="517"/>
      <c r="Q127" s="517"/>
      <c r="R127" s="517"/>
      <c r="S127" s="517"/>
    </row>
    <row r="128" spans="1:19" s="32" customFormat="1" ht="20.25" customHeight="1">
      <c r="A128" s="879" t="s">
        <v>300</v>
      </c>
      <c r="B128" s="859" t="s">
        <v>170</v>
      </c>
      <c r="C128" s="859"/>
      <c r="D128" s="226" t="s">
        <v>297</v>
      </c>
      <c r="E128" s="881"/>
      <c r="F128" s="881"/>
      <c r="G128" s="261" t="s">
        <v>298</v>
      </c>
      <c r="H128" s="472"/>
      <c r="I128" s="473"/>
      <c r="J128" s="474"/>
      <c r="K128" s="71"/>
      <c r="L128" s="72"/>
      <c r="M128" s="517"/>
      <c r="N128" s="517"/>
      <c r="O128" s="517"/>
      <c r="P128" s="517"/>
      <c r="Q128" s="517"/>
      <c r="R128" s="517"/>
      <c r="S128" s="517"/>
    </row>
    <row r="129" spans="1:19" s="32" customFormat="1" ht="20.25" customHeight="1" thickBot="1">
      <c r="A129" s="880"/>
      <c r="B129" s="860"/>
      <c r="C129" s="860"/>
      <c r="D129" s="227" t="s">
        <v>297</v>
      </c>
      <c r="E129" s="857"/>
      <c r="F129" s="858"/>
      <c r="G129" s="262" t="s">
        <v>298</v>
      </c>
      <c r="H129" s="594"/>
      <c r="I129" s="595"/>
      <c r="J129" s="596"/>
      <c r="K129" s="71"/>
      <c r="L129" s="72"/>
      <c r="M129" s="517"/>
      <c r="N129" s="517"/>
      <c r="O129" s="517"/>
      <c r="P129" s="517"/>
      <c r="Q129" s="517"/>
      <c r="R129" s="517"/>
      <c r="S129" s="517"/>
    </row>
    <row r="130" spans="1:19" s="32" customFormat="1" ht="20.25" customHeight="1">
      <c r="A130" s="888" t="s">
        <v>162</v>
      </c>
      <c r="B130" s="859" t="s">
        <v>171</v>
      </c>
      <c r="C130" s="859"/>
      <c r="D130" s="226" t="s">
        <v>297</v>
      </c>
      <c r="E130" s="876"/>
      <c r="F130" s="877"/>
      <c r="G130" s="261" t="s">
        <v>298</v>
      </c>
      <c r="H130" s="472"/>
      <c r="I130" s="473"/>
      <c r="J130" s="474"/>
      <c r="K130" s="73"/>
      <c r="L130" s="72"/>
      <c r="M130" s="517"/>
      <c r="N130" s="517"/>
      <c r="O130" s="517"/>
      <c r="P130" s="517"/>
      <c r="Q130" s="517"/>
      <c r="R130" s="517"/>
      <c r="S130" s="517"/>
    </row>
    <row r="131" spans="1:19" s="32" customFormat="1" ht="20.25" customHeight="1">
      <c r="A131" s="889"/>
      <c r="B131" s="848"/>
      <c r="C131" s="848"/>
      <c r="D131" s="228" t="s">
        <v>301</v>
      </c>
      <c r="E131" s="326"/>
      <c r="F131" s="327"/>
      <c r="G131" s="263" t="s">
        <v>298</v>
      </c>
      <c r="H131" s="323"/>
      <c r="I131" s="324"/>
      <c r="J131" s="325"/>
      <c r="K131" s="73"/>
      <c r="L131" s="72"/>
      <c r="M131" s="517"/>
      <c r="N131" s="517"/>
      <c r="O131" s="517"/>
      <c r="P131" s="517"/>
      <c r="Q131" s="517"/>
      <c r="R131" s="517"/>
      <c r="S131" s="517"/>
    </row>
    <row r="132" spans="1:19" s="32" customFormat="1" ht="20.25" customHeight="1">
      <c r="A132" s="889"/>
      <c r="B132" s="848"/>
      <c r="C132" s="848"/>
      <c r="D132" s="228" t="s">
        <v>301</v>
      </c>
      <c r="E132" s="326"/>
      <c r="F132" s="327"/>
      <c r="G132" s="263" t="s">
        <v>298</v>
      </c>
      <c r="H132" s="323"/>
      <c r="I132" s="324"/>
      <c r="J132" s="325"/>
      <c r="K132" s="73"/>
      <c r="L132" s="72"/>
      <c r="M132" s="517"/>
      <c r="N132" s="517"/>
      <c r="O132" s="517"/>
      <c r="P132" s="517"/>
      <c r="Q132" s="517"/>
      <c r="R132" s="517"/>
      <c r="S132" s="517"/>
    </row>
    <row r="133" spans="1:19" s="32" customFormat="1" ht="20.25" customHeight="1">
      <c r="A133" s="889"/>
      <c r="B133" s="848"/>
      <c r="C133" s="848"/>
      <c r="D133" s="228" t="s">
        <v>301</v>
      </c>
      <c r="E133" s="326"/>
      <c r="F133" s="327"/>
      <c r="G133" s="263" t="s">
        <v>298</v>
      </c>
      <c r="H133" s="323"/>
      <c r="I133" s="324"/>
      <c r="J133" s="325"/>
      <c r="K133" s="73"/>
      <c r="L133" s="72"/>
      <c r="M133" s="517"/>
      <c r="N133" s="517"/>
      <c r="O133" s="517"/>
      <c r="P133" s="517"/>
      <c r="Q133" s="517"/>
      <c r="R133" s="517"/>
      <c r="S133" s="517"/>
    </row>
    <row r="134" spans="1:19" s="32" customFormat="1" ht="20.25" customHeight="1" thickBot="1">
      <c r="A134" s="890"/>
      <c r="B134" s="860"/>
      <c r="C134" s="860"/>
      <c r="D134" s="229" t="s">
        <v>301</v>
      </c>
      <c r="E134" s="874"/>
      <c r="F134" s="875"/>
      <c r="G134" s="262" t="s">
        <v>298</v>
      </c>
      <c r="H134" s="328"/>
      <c r="I134" s="329"/>
      <c r="J134" s="330"/>
      <c r="K134" s="73"/>
      <c r="L134" s="72"/>
      <c r="M134" s="517"/>
      <c r="N134" s="517"/>
      <c r="O134" s="517"/>
      <c r="P134" s="517"/>
      <c r="Q134" s="517"/>
      <c r="R134" s="517"/>
      <c r="S134" s="517"/>
    </row>
    <row r="135" spans="1:19" s="32" customFormat="1" ht="20.25" customHeight="1" thickBot="1">
      <c r="A135" s="909" t="str">
        <f>B34</f>
        <v>NOME DA OSC</v>
      </c>
      <c r="B135" s="910"/>
      <c r="C135" s="910"/>
      <c r="D135" s="910"/>
      <c r="E135" s="910"/>
      <c r="F135" s="910"/>
      <c r="G135" s="910"/>
      <c r="H135" s="910"/>
      <c r="I135" s="910"/>
      <c r="J135" s="910"/>
      <c r="K135" s="910"/>
      <c r="L135" s="911"/>
      <c r="M135" s="517"/>
      <c r="N135" s="517"/>
      <c r="O135" s="517"/>
      <c r="P135" s="517"/>
      <c r="Q135" s="517"/>
      <c r="R135" s="517"/>
      <c r="S135" s="517"/>
    </row>
    <row r="136" spans="1:19" s="32" customFormat="1" ht="20.25" customHeight="1" thickBot="1">
      <c r="A136" s="626" t="s">
        <v>299</v>
      </c>
      <c r="B136" s="627"/>
      <c r="C136" s="627"/>
      <c r="D136" s="627"/>
      <c r="E136" s="627"/>
      <c r="F136" s="627"/>
      <c r="G136" s="627"/>
      <c r="H136" s="627"/>
      <c r="I136" s="627"/>
      <c r="J136" s="627"/>
      <c r="K136" s="627"/>
      <c r="L136" s="628"/>
      <c r="M136" s="517"/>
      <c r="N136" s="517"/>
      <c r="O136" s="517"/>
      <c r="P136" s="517"/>
      <c r="Q136" s="517"/>
      <c r="R136" s="517"/>
      <c r="S136" s="517"/>
    </row>
    <row r="137" spans="1:19" s="32" customFormat="1" ht="20.25" customHeight="1">
      <c r="A137" s="629" t="s">
        <v>45</v>
      </c>
      <c r="B137" s="630"/>
      <c r="C137" s="630"/>
      <c r="D137" s="630"/>
      <c r="E137" s="630"/>
      <c r="F137" s="630"/>
      <c r="G137" s="630"/>
      <c r="H137" s="630"/>
      <c r="I137" s="630"/>
      <c r="J137" s="630"/>
      <c r="K137" s="630"/>
      <c r="L137" s="631"/>
      <c r="M137" s="517"/>
      <c r="N137" s="517"/>
      <c r="O137" s="517"/>
      <c r="P137" s="517"/>
      <c r="Q137" s="517"/>
      <c r="R137" s="517"/>
      <c r="S137" s="517"/>
    </row>
    <row r="138" spans="1:19" s="32" customFormat="1" ht="20.25" customHeight="1">
      <c r="A138" s="632" t="s">
        <v>46</v>
      </c>
      <c r="B138" s="633"/>
      <c r="C138" s="633"/>
      <c r="D138" s="633"/>
      <c r="E138" s="633"/>
      <c r="F138" s="633"/>
      <c r="G138" s="633"/>
      <c r="H138" s="633"/>
      <c r="I138" s="633"/>
      <c r="J138" s="633"/>
      <c r="K138" s="633"/>
      <c r="L138" s="634"/>
      <c r="M138" s="517"/>
      <c r="N138" s="517"/>
      <c r="O138" s="517"/>
      <c r="P138" s="517"/>
      <c r="Q138" s="517"/>
      <c r="R138" s="517"/>
      <c r="S138" s="517"/>
    </row>
    <row r="139" spans="1:19" s="32" customFormat="1" ht="20.25" customHeight="1" thickBot="1">
      <c r="A139" s="201"/>
      <c r="B139" s="202"/>
      <c r="C139" s="202"/>
      <c r="D139" s="202"/>
      <c r="E139" s="202"/>
      <c r="F139" s="202"/>
      <c r="G139" s="202"/>
      <c r="H139" s="202"/>
      <c r="I139" s="202"/>
      <c r="J139" s="202"/>
      <c r="K139" s="203"/>
      <c r="L139" s="204"/>
      <c r="M139" s="517"/>
      <c r="N139" s="517"/>
      <c r="O139" s="517"/>
      <c r="P139" s="517"/>
      <c r="Q139" s="517"/>
      <c r="R139" s="517"/>
      <c r="S139" s="517"/>
    </row>
    <row r="140" spans="1:19" s="32" customFormat="1" ht="39" customHeight="1" thickBot="1">
      <c r="A140" s="205"/>
      <c r="B140" s="74"/>
      <c r="C140" s="637" t="s">
        <v>47</v>
      </c>
      <c r="D140" s="638"/>
      <c r="E140" s="638"/>
      <c r="F140" s="638"/>
      <c r="G140" s="639"/>
      <c r="H140" s="643" t="s">
        <v>48</v>
      </c>
      <c r="I140" s="644"/>
      <c r="J140" s="635" t="s">
        <v>49</v>
      </c>
      <c r="K140" s="636"/>
      <c r="L140" s="206"/>
      <c r="M140" s="517"/>
      <c r="N140" s="517"/>
      <c r="O140" s="517"/>
      <c r="P140" s="517"/>
      <c r="Q140" s="517"/>
      <c r="R140" s="517"/>
      <c r="S140" s="517"/>
    </row>
    <row r="141" spans="1:19" s="32" customFormat="1" ht="21.75" customHeight="1" thickBot="1">
      <c r="A141" s="205"/>
      <c r="B141" s="74"/>
      <c r="C141" s="640"/>
      <c r="D141" s="641"/>
      <c r="E141" s="641"/>
      <c r="F141" s="641"/>
      <c r="G141" s="642"/>
      <c r="H141" s="645"/>
      <c r="I141" s="646"/>
      <c r="J141" s="75" t="s">
        <v>51</v>
      </c>
      <c r="K141" s="76" t="s">
        <v>52</v>
      </c>
      <c r="L141" s="206"/>
      <c r="M141" s="517"/>
      <c r="N141" s="517"/>
      <c r="O141" s="517"/>
      <c r="P141" s="517"/>
      <c r="Q141" s="517"/>
      <c r="R141" s="517"/>
      <c r="S141" s="517"/>
    </row>
    <row r="142" spans="1:19" s="32" customFormat="1" ht="18" customHeight="1">
      <c r="A142" s="205"/>
      <c r="B142" s="74"/>
      <c r="C142" s="77" t="s">
        <v>53</v>
      </c>
      <c r="D142" s="663" t="s">
        <v>50</v>
      </c>
      <c r="E142" s="666" t="s">
        <v>131</v>
      </c>
      <c r="F142" s="666"/>
      <c r="G142" s="667"/>
      <c r="H142" s="475">
        <v>0</v>
      </c>
      <c r="I142" s="476"/>
      <c r="J142" s="668" t="str">
        <f>F2</f>
        <v>00/00/0000</v>
      </c>
      <c r="K142" s="660" t="str">
        <f>H2</f>
        <v>00/00/0000</v>
      </c>
      <c r="L142" s="206"/>
      <c r="M142" s="517"/>
      <c r="N142" s="517"/>
      <c r="O142" s="517"/>
      <c r="P142" s="517"/>
      <c r="Q142" s="517"/>
      <c r="R142" s="517"/>
      <c r="S142" s="517"/>
    </row>
    <row r="143" spans="1:19" s="32" customFormat="1" ht="15">
      <c r="A143" s="205"/>
      <c r="B143" s="74"/>
      <c r="C143" s="78" t="s">
        <v>54</v>
      </c>
      <c r="D143" s="664"/>
      <c r="E143" s="647" t="s">
        <v>132</v>
      </c>
      <c r="F143" s="647"/>
      <c r="G143" s="648"/>
      <c r="H143" s="293">
        <v>0</v>
      </c>
      <c r="I143" s="294"/>
      <c r="J143" s="669"/>
      <c r="K143" s="661"/>
      <c r="L143" s="206"/>
      <c r="M143" s="517"/>
      <c r="N143" s="517"/>
      <c r="O143" s="517"/>
      <c r="P143" s="517"/>
      <c r="Q143" s="517"/>
      <c r="R143" s="517"/>
      <c r="S143" s="517"/>
    </row>
    <row r="144" spans="1:19" s="32" customFormat="1" ht="15">
      <c r="A144" s="205"/>
      <c r="B144" s="74"/>
      <c r="C144" s="78" t="s">
        <v>55</v>
      </c>
      <c r="D144" s="664"/>
      <c r="E144" s="647" t="s">
        <v>133</v>
      </c>
      <c r="F144" s="647"/>
      <c r="G144" s="648"/>
      <c r="H144" s="293">
        <v>0</v>
      </c>
      <c r="I144" s="294"/>
      <c r="J144" s="669"/>
      <c r="K144" s="661"/>
      <c r="L144" s="206"/>
      <c r="M144" s="517"/>
      <c r="N144" s="517"/>
      <c r="O144" s="517"/>
      <c r="P144" s="517"/>
      <c r="Q144" s="517"/>
      <c r="R144" s="517"/>
      <c r="S144" s="517"/>
    </row>
    <row r="145" spans="1:19" s="32" customFormat="1" ht="15">
      <c r="A145" s="205"/>
      <c r="B145" s="74"/>
      <c r="C145" s="78" t="s">
        <v>56</v>
      </c>
      <c r="D145" s="664"/>
      <c r="E145" s="647" t="s">
        <v>134</v>
      </c>
      <c r="F145" s="647"/>
      <c r="G145" s="648"/>
      <c r="H145" s="293">
        <f>K115</f>
        <v>0</v>
      </c>
      <c r="I145" s="294"/>
      <c r="J145" s="669"/>
      <c r="K145" s="661"/>
      <c r="L145" s="206"/>
      <c r="M145" s="517"/>
      <c r="N145" s="517"/>
      <c r="O145" s="517"/>
      <c r="P145" s="517"/>
      <c r="Q145" s="517"/>
      <c r="R145" s="517"/>
      <c r="S145" s="517"/>
    </row>
    <row r="146" spans="1:19" s="32" customFormat="1" ht="15">
      <c r="A146" s="205"/>
      <c r="B146" s="74"/>
      <c r="C146" s="78" t="s">
        <v>57</v>
      </c>
      <c r="D146" s="664"/>
      <c r="E146" s="647" t="s">
        <v>135</v>
      </c>
      <c r="F146" s="647"/>
      <c r="G146" s="648"/>
      <c r="H146" s="293">
        <f>L115</f>
        <v>0</v>
      </c>
      <c r="I146" s="294"/>
      <c r="J146" s="669"/>
      <c r="K146" s="661"/>
      <c r="L146" s="206"/>
      <c r="M146" s="517"/>
      <c r="N146" s="517"/>
      <c r="O146" s="517"/>
      <c r="P146" s="517"/>
      <c r="Q146" s="517"/>
      <c r="R146" s="517"/>
      <c r="S146" s="517"/>
    </row>
    <row r="147" spans="1:19" s="32" customFormat="1" ht="15">
      <c r="A147" s="205"/>
      <c r="B147" s="74"/>
      <c r="C147" s="78" t="s">
        <v>58</v>
      </c>
      <c r="D147" s="664"/>
      <c r="E147" s="647" t="s">
        <v>324</v>
      </c>
      <c r="F147" s="647"/>
      <c r="G147" s="648"/>
      <c r="H147" s="293">
        <v>0</v>
      </c>
      <c r="I147" s="294"/>
      <c r="J147" s="669"/>
      <c r="K147" s="661"/>
      <c r="L147" s="206"/>
      <c r="M147" s="517"/>
      <c r="N147" s="517"/>
      <c r="O147" s="517"/>
      <c r="P147" s="517"/>
      <c r="Q147" s="517"/>
      <c r="R147" s="517"/>
      <c r="S147" s="517"/>
    </row>
    <row r="148" spans="1:19" s="32" customFormat="1" ht="15">
      <c r="A148" s="205"/>
      <c r="B148" s="74"/>
      <c r="C148" s="78" t="s">
        <v>59</v>
      </c>
      <c r="D148" s="664"/>
      <c r="E148" s="647" t="s">
        <v>263</v>
      </c>
      <c r="F148" s="647"/>
      <c r="G148" s="648"/>
      <c r="H148" s="293">
        <v>0</v>
      </c>
      <c r="I148" s="294"/>
      <c r="J148" s="669"/>
      <c r="K148" s="661"/>
      <c r="L148" s="206"/>
      <c r="M148" s="517"/>
      <c r="N148" s="517"/>
      <c r="O148" s="517"/>
      <c r="P148" s="517"/>
      <c r="Q148" s="517"/>
      <c r="R148" s="517"/>
      <c r="S148" s="517"/>
    </row>
    <row r="149" spans="1:19" s="32" customFormat="1" ht="15">
      <c r="A149" s="205"/>
      <c r="B149" s="74"/>
      <c r="C149" s="78" t="s">
        <v>60</v>
      </c>
      <c r="D149" s="664"/>
      <c r="E149" s="647" t="s">
        <v>325</v>
      </c>
      <c r="F149" s="647"/>
      <c r="G149" s="648"/>
      <c r="H149" s="293">
        <v>0</v>
      </c>
      <c r="I149" s="294"/>
      <c r="J149" s="669"/>
      <c r="K149" s="661"/>
      <c r="L149" s="206"/>
      <c r="M149" s="517"/>
      <c r="N149" s="517"/>
      <c r="O149" s="517"/>
      <c r="P149" s="517"/>
      <c r="Q149" s="517"/>
      <c r="R149" s="517"/>
      <c r="S149" s="517"/>
    </row>
    <row r="150" spans="1:19" s="32" customFormat="1" ht="15">
      <c r="A150" s="205"/>
      <c r="B150" s="74"/>
      <c r="C150" s="78" t="s">
        <v>61</v>
      </c>
      <c r="D150" s="664"/>
      <c r="E150" s="647" t="s">
        <v>136</v>
      </c>
      <c r="F150" s="647"/>
      <c r="G150" s="648"/>
      <c r="H150" s="293">
        <v>0</v>
      </c>
      <c r="I150" s="294"/>
      <c r="J150" s="669"/>
      <c r="K150" s="661"/>
      <c r="L150" s="206"/>
      <c r="M150" s="517"/>
      <c r="N150" s="517"/>
      <c r="O150" s="517"/>
      <c r="P150" s="517"/>
      <c r="Q150" s="517"/>
      <c r="R150" s="517"/>
      <c r="S150" s="517"/>
    </row>
    <row r="151" spans="1:19" s="32" customFormat="1" ht="15">
      <c r="A151" s="205"/>
      <c r="B151" s="74"/>
      <c r="C151" s="78" t="s">
        <v>62</v>
      </c>
      <c r="D151" s="664"/>
      <c r="E151" s="647" t="s">
        <v>137</v>
      </c>
      <c r="F151" s="647"/>
      <c r="G151" s="648"/>
      <c r="H151" s="293">
        <v>0</v>
      </c>
      <c r="I151" s="294"/>
      <c r="J151" s="669"/>
      <c r="K151" s="661"/>
      <c r="L151" s="206"/>
      <c r="M151" s="517"/>
      <c r="N151" s="517"/>
      <c r="O151" s="517"/>
      <c r="P151" s="517"/>
      <c r="Q151" s="517"/>
      <c r="R151" s="517"/>
      <c r="S151" s="517"/>
    </row>
    <row r="152" spans="1:19" s="32" customFormat="1" ht="15">
      <c r="A152" s="205"/>
      <c r="B152" s="74"/>
      <c r="C152" s="78" t="s">
        <v>63</v>
      </c>
      <c r="D152" s="664"/>
      <c r="E152" s="647" t="s">
        <v>138</v>
      </c>
      <c r="F152" s="647"/>
      <c r="G152" s="648"/>
      <c r="H152" s="293">
        <v>0</v>
      </c>
      <c r="I152" s="294"/>
      <c r="J152" s="669"/>
      <c r="K152" s="661"/>
      <c r="L152" s="206"/>
      <c r="M152" s="517"/>
      <c r="N152" s="517"/>
      <c r="O152" s="517"/>
      <c r="P152" s="517"/>
      <c r="Q152" s="517"/>
      <c r="R152" s="517"/>
      <c r="S152" s="517"/>
    </row>
    <row r="153" spans="1:19" s="32" customFormat="1" ht="15">
      <c r="A153" s="205"/>
      <c r="B153" s="74"/>
      <c r="C153" s="78" t="s">
        <v>64</v>
      </c>
      <c r="D153" s="664"/>
      <c r="E153" s="671"/>
      <c r="F153" s="672"/>
      <c r="G153" s="673"/>
      <c r="H153" s="295">
        <v>0</v>
      </c>
      <c r="I153" s="296"/>
      <c r="J153" s="669"/>
      <c r="K153" s="661"/>
      <c r="L153" s="206"/>
      <c r="M153" s="517"/>
      <c r="N153" s="517"/>
      <c r="O153" s="517"/>
      <c r="P153" s="517"/>
      <c r="Q153" s="517"/>
      <c r="R153" s="517"/>
      <c r="S153" s="517"/>
    </row>
    <row r="154" spans="1:19" s="32" customFormat="1" ht="15">
      <c r="A154" s="205"/>
      <c r="B154" s="74"/>
      <c r="C154" s="78" t="s">
        <v>65</v>
      </c>
      <c r="D154" s="664"/>
      <c r="E154" s="671"/>
      <c r="F154" s="672"/>
      <c r="G154" s="673"/>
      <c r="H154" s="304">
        <v>0</v>
      </c>
      <c r="I154" s="305"/>
      <c r="J154" s="669"/>
      <c r="K154" s="661"/>
      <c r="L154" s="206"/>
      <c r="M154" s="517"/>
      <c r="N154" s="517"/>
      <c r="O154" s="517"/>
      <c r="P154" s="517"/>
      <c r="Q154" s="517"/>
      <c r="R154" s="517"/>
      <c r="S154" s="517"/>
    </row>
    <row r="155" spans="1:19" s="32" customFormat="1" ht="15">
      <c r="A155" s="205"/>
      <c r="B155" s="74"/>
      <c r="C155" s="78" t="s">
        <v>66</v>
      </c>
      <c r="D155" s="664"/>
      <c r="E155" s="649"/>
      <c r="F155" s="649"/>
      <c r="G155" s="650"/>
      <c r="H155" s="304">
        <v>0</v>
      </c>
      <c r="I155" s="305"/>
      <c r="J155" s="669"/>
      <c r="K155" s="661"/>
      <c r="L155" s="206"/>
      <c r="M155" s="517"/>
      <c r="N155" s="517"/>
      <c r="O155" s="517"/>
      <c r="P155" s="517"/>
      <c r="Q155" s="517"/>
      <c r="R155" s="517"/>
      <c r="S155" s="517"/>
    </row>
    <row r="156" spans="1:19" s="32" customFormat="1" ht="15">
      <c r="A156" s="205"/>
      <c r="B156" s="74"/>
      <c r="C156" s="78" t="s">
        <v>67</v>
      </c>
      <c r="D156" s="664"/>
      <c r="E156" s="649"/>
      <c r="F156" s="649"/>
      <c r="G156" s="650"/>
      <c r="H156" s="304">
        <v>0</v>
      </c>
      <c r="I156" s="305"/>
      <c r="J156" s="669"/>
      <c r="K156" s="661"/>
      <c r="L156" s="206"/>
      <c r="M156" s="517"/>
      <c r="N156" s="517"/>
      <c r="O156" s="517"/>
      <c r="P156" s="517"/>
      <c r="Q156" s="517"/>
      <c r="R156" s="517"/>
      <c r="S156" s="517"/>
    </row>
    <row r="157" spans="1:19" s="32" customFormat="1" ht="15">
      <c r="A157" s="205"/>
      <c r="B157" s="74"/>
      <c r="C157" s="78" t="s">
        <v>68</v>
      </c>
      <c r="D157" s="664"/>
      <c r="E157" s="649"/>
      <c r="F157" s="649"/>
      <c r="G157" s="650"/>
      <c r="H157" s="304">
        <v>0</v>
      </c>
      <c r="I157" s="305"/>
      <c r="J157" s="669"/>
      <c r="K157" s="661"/>
      <c r="L157" s="206"/>
      <c r="M157" s="517"/>
      <c r="N157" s="517"/>
      <c r="O157" s="517"/>
      <c r="P157" s="517"/>
      <c r="Q157" s="517"/>
      <c r="R157" s="517"/>
      <c r="S157" s="517"/>
    </row>
    <row r="158" spans="1:19" s="32" customFormat="1" ht="15">
      <c r="A158" s="205"/>
      <c r="B158" s="74"/>
      <c r="C158" s="78" t="s">
        <v>69</v>
      </c>
      <c r="D158" s="664"/>
      <c r="E158" s="649"/>
      <c r="F158" s="649"/>
      <c r="G158" s="650"/>
      <c r="H158" s="304">
        <v>0</v>
      </c>
      <c r="I158" s="305"/>
      <c r="J158" s="669"/>
      <c r="K158" s="661"/>
      <c r="L158" s="206"/>
      <c r="M158" s="517"/>
      <c r="N158" s="517"/>
      <c r="O158" s="517"/>
      <c r="P158" s="517"/>
      <c r="Q158" s="517"/>
      <c r="R158" s="517"/>
      <c r="S158" s="517"/>
    </row>
    <row r="159" spans="1:19" s="32" customFormat="1" ht="15">
      <c r="A159" s="205"/>
      <c r="B159" s="74"/>
      <c r="C159" s="78" t="s">
        <v>70</v>
      </c>
      <c r="D159" s="664"/>
      <c r="E159" s="649"/>
      <c r="F159" s="649"/>
      <c r="G159" s="650"/>
      <c r="H159" s="304">
        <v>0</v>
      </c>
      <c r="I159" s="305"/>
      <c r="J159" s="669"/>
      <c r="K159" s="661"/>
      <c r="L159" s="206"/>
      <c r="M159" s="517"/>
      <c r="N159" s="517"/>
      <c r="O159" s="517"/>
      <c r="P159" s="517"/>
      <c r="Q159" s="517"/>
      <c r="R159" s="517"/>
      <c r="S159" s="517"/>
    </row>
    <row r="160" spans="1:19" s="32" customFormat="1" ht="15">
      <c r="A160" s="205"/>
      <c r="B160" s="74"/>
      <c r="C160" s="78" t="s">
        <v>71</v>
      </c>
      <c r="D160" s="664"/>
      <c r="E160" s="649"/>
      <c r="F160" s="649"/>
      <c r="G160" s="650"/>
      <c r="H160" s="304">
        <v>0</v>
      </c>
      <c r="I160" s="305"/>
      <c r="J160" s="669"/>
      <c r="K160" s="661"/>
      <c r="L160" s="206"/>
      <c r="M160" s="517"/>
      <c r="N160" s="517"/>
      <c r="O160" s="517"/>
      <c r="P160" s="517"/>
      <c r="Q160" s="517"/>
      <c r="R160" s="517"/>
      <c r="S160" s="517"/>
    </row>
    <row r="161" spans="1:19" s="32" customFormat="1" ht="15">
      <c r="A161" s="205"/>
      <c r="B161" s="74"/>
      <c r="C161" s="78" t="s">
        <v>72</v>
      </c>
      <c r="D161" s="664"/>
      <c r="E161" s="649"/>
      <c r="F161" s="649"/>
      <c r="G161" s="650"/>
      <c r="H161" s="304">
        <v>0</v>
      </c>
      <c r="I161" s="305"/>
      <c r="J161" s="669"/>
      <c r="K161" s="661"/>
      <c r="L161" s="206"/>
      <c r="M161" s="517"/>
      <c r="N161" s="517"/>
      <c r="O161" s="517"/>
      <c r="P161" s="517"/>
      <c r="Q161" s="517"/>
      <c r="R161" s="517"/>
      <c r="S161" s="517"/>
    </row>
    <row r="162" spans="1:19" s="32" customFormat="1" ht="15">
      <c r="A162" s="205"/>
      <c r="B162" s="74"/>
      <c r="C162" s="78" t="s">
        <v>73</v>
      </c>
      <c r="D162" s="664"/>
      <c r="E162" s="649"/>
      <c r="F162" s="649"/>
      <c r="G162" s="650"/>
      <c r="H162" s="304">
        <v>0</v>
      </c>
      <c r="I162" s="305"/>
      <c r="J162" s="669"/>
      <c r="K162" s="661"/>
      <c r="L162" s="206"/>
      <c r="M162" s="517"/>
      <c r="N162" s="517"/>
      <c r="O162" s="517"/>
      <c r="P162" s="517"/>
      <c r="Q162" s="517"/>
      <c r="R162" s="517"/>
      <c r="S162" s="517"/>
    </row>
    <row r="163" spans="1:19" s="32" customFormat="1" ht="15.75" thickBot="1">
      <c r="A163" s="205"/>
      <c r="B163" s="74"/>
      <c r="C163" s="78" t="s">
        <v>74</v>
      </c>
      <c r="D163" s="664"/>
      <c r="E163" s="649"/>
      <c r="F163" s="649"/>
      <c r="G163" s="650"/>
      <c r="H163" s="686">
        <v>0</v>
      </c>
      <c r="I163" s="687"/>
      <c r="J163" s="669"/>
      <c r="K163" s="661"/>
      <c r="L163" s="206"/>
      <c r="M163" s="517"/>
      <c r="N163" s="517"/>
      <c r="O163" s="517"/>
      <c r="P163" s="517"/>
      <c r="Q163" s="517"/>
      <c r="R163" s="517"/>
      <c r="S163" s="517"/>
    </row>
    <row r="164" spans="1:19" s="32" customFormat="1" ht="15.75" thickBot="1">
      <c r="A164" s="205"/>
      <c r="B164" s="74"/>
      <c r="C164" s="79" t="s">
        <v>75</v>
      </c>
      <c r="D164" s="665"/>
      <c r="E164" s="677" t="s">
        <v>243</v>
      </c>
      <c r="F164" s="677"/>
      <c r="G164" s="678"/>
      <c r="H164" s="733">
        <f>C257</f>
        <v>0</v>
      </c>
      <c r="I164" s="734"/>
      <c r="J164" s="670"/>
      <c r="K164" s="662"/>
      <c r="L164" s="206"/>
      <c r="M164" s="517"/>
      <c r="N164" s="517"/>
      <c r="O164" s="517"/>
      <c r="P164" s="517"/>
      <c r="Q164" s="517"/>
      <c r="R164" s="517"/>
      <c r="S164" s="517"/>
    </row>
    <row r="165" spans="1:19" s="32" customFormat="1" ht="39" customHeight="1">
      <c r="A165" s="679" t="s">
        <v>223</v>
      </c>
      <c r="B165" s="680"/>
      <c r="C165" s="681"/>
      <c r="D165" s="681"/>
      <c r="E165" s="681"/>
      <c r="F165" s="681"/>
      <c r="G165" s="681"/>
      <c r="H165" s="681"/>
      <c r="I165" s="681"/>
      <c r="J165" s="681"/>
      <c r="K165" s="681"/>
      <c r="L165" s="682"/>
      <c r="M165" s="517"/>
      <c r="N165" s="517"/>
      <c r="O165" s="517"/>
      <c r="P165" s="517"/>
      <c r="Q165" s="517"/>
      <c r="R165" s="517"/>
      <c r="S165" s="517"/>
    </row>
    <row r="166" spans="1:19" s="32" customFormat="1" ht="39" customHeight="1">
      <c r="A166" s="683" t="s">
        <v>244</v>
      </c>
      <c r="B166" s="684"/>
      <c r="C166" s="684"/>
      <c r="D166" s="684"/>
      <c r="E166" s="684"/>
      <c r="F166" s="684"/>
      <c r="G166" s="684"/>
      <c r="H166" s="684"/>
      <c r="I166" s="684"/>
      <c r="J166" s="684"/>
      <c r="K166" s="684"/>
      <c r="L166" s="685"/>
      <c r="M166" s="517"/>
      <c r="N166" s="517"/>
      <c r="O166" s="517"/>
      <c r="P166" s="517"/>
      <c r="Q166" s="517"/>
      <c r="R166" s="517"/>
      <c r="S166" s="517"/>
    </row>
    <row r="167" spans="1:19" s="32" customFormat="1" ht="30.75" customHeight="1">
      <c r="A167" s="683" t="s">
        <v>302</v>
      </c>
      <c r="B167" s="684"/>
      <c r="C167" s="684"/>
      <c r="D167" s="684"/>
      <c r="E167" s="684"/>
      <c r="F167" s="684"/>
      <c r="G167" s="684"/>
      <c r="H167" s="684"/>
      <c r="I167" s="684"/>
      <c r="J167" s="684"/>
      <c r="K167" s="684"/>
      <c r="L167" s="685"/>
      <c r="M167" s="517"/>
      <c r="N167" s="517"/>
      <c r="O167" s="517"/>
      <c r="P167" s="517"/>
      <c r="Q167" s="517"/>
      <c r="R167" s="517"/>
      <c r="S167" s="517"/>
    </row>
    <row r="168" spans="1:19" s="32" customFormat="1" ht="19.5" customHeight="1" thickBot="1">
      <c r="A168" s="674" t="str">
        <f>B34</f>
        <v>NOME DA OSC</v>
      </c>
      <c r="B168" s="675"/>
      <c r="C168" s="675"/>
      <c r="D168" s="675"/>
      <c r="E168" s="675"/>
      <c r="F168" s="675"/>
      <c r="G168" s="675"/>
      <c r="H168" s="675"/>
      <c r="I168" s="675"/>
      <c r="J168" s="675"/>
      <c r="K168" s="675"/>
      <c r="L168" s="676"/>
      <c r="M168" s="517"/>
      <c r="N168" s="517"/>
      <c r="O168" s="517"/>
      <c r="P168" s="517"/>
      <c r="Q168" s="517"/>
      <c r="R168" s="517"/>
      <c r="S168" s="517"/>
    </row>
    <row r="169" spans="1:19" s="32" customFormat="1" ht="21.75" customHeight="1" thickBot="1">
      <c r="A169" s="691" t="s">
        <v>224</v>
      </c>
      <c r="B169" s="692"/>
      <c r="C169" s="692"/>
      <c r="D169" s="692"/>
      <c r="E169" s="692"/>
      <c r="F169" s="692"/>
      <c r="G169" s="692"/>
      <c r="H169" s="692"/>
      <c r="I169" s="692"/>
      <c r="J169" s="692"/>
      <c r="K169" s="692"/>
      <c r="L169" s="693"/>
      <c r="M169" s="517"/>
      <c r="N169" s="517"/>
      <c r="O169" s="517"/>
      <c r="P169" s="517"/>
      <c r="Q169" s="517"/>
      <c r="R169" s="517"/>
      <c r="S169" s="517"/>
    </row>
    <row r="170" spans="1:19" s="32" customFormat="1" ht="30.75" customHeight="1" thickBot="1">
      <c r="A170" s="694"/>
      <c r="B170" s="695"/>
      <c r="C170" s="696" t="s">
        <v>47</v>
      </c>
      <c r="D170" s="696"/>
      <c r="E170" s="696"/>
      <c r="F170" s="696"/>
      <c r="G170" s="697"/>
      <c r="H170" s="643" t="s">
        <v>48</v>
      </c>
      <c r="I170" s="644"/>
      <c r="J170" s="635" t="s">
        <v>49</v>
      </c>
      <c r="K170" s="636"/>
      <c r="L170" s="700"/>
      <c r="M170" s="517"/>
      <c r="N170" s="517"/>
      <c r="O170" s="517"/>
      <c r="P170" s="517"/>
      <c r="Q170" s="517"/>
      <c r="R170" s="517"/>
      <c r="S170" s="517"/>
    </row>
    <row r="171" spans="1:19" s="32" customFormat="1" ht="15.75" thickBot="1">
      <c r="A171" s="694"/>
      <c r="B171" s="695"/>
      <c r="C171" s="698"/>
      <c r="D171" s="698"/>
      <c r="E171" s="698"/>
      <c r="F171" s="698"/>
      <c r="G171" s="699"/>
      <c r="H171" s="645"/>
      <c r="I171" s="646"/>
      <c r="J171" s="80" t="s">
        <v>51</v>
      </c>
      <c r="K171" s="81" t="s">
        <v>52</v>
      </c>
      <c r="L171" s="700"/>
      <c r="M171" s="517"/>
      <c r="N171" s="517"/>
      <c r="O171" s="517"/>
      <c r="P171" s="517"/>
      <c r="Q171" s="517"/>
      <c r="R171" s="517"/>
      <c r="S171" s="517"/>
    </row>
    <row r="172" spans="1:19" s="32" customFormat="1" ht="15.75" customHeight="1" thickBot="1">
      <c r="A172" s="694"/>
      <c r="B172" s="695"/>
      <c r="C172" s="82" t="s">
        <v>76</v>
      </c>
      <c r="D172" s="706" t="s">
        <v>77</v>
      </c>
      <c r="E172" s="707"/>
      <c r="F172" s="707"/>
      <c r="G172" s="708"/>
      <c r="H172" s="751" t="s">
        <v>78</v>
      </c>
      <c r="I172" s="752"/>
      <c r="J172" s="670" t="str">
        <f>F2</f>
        <v>00/00/0000</v>
      </c>
      <c r="K172" s="701" t="str">
        <f>H2</f>
        <v>00/00/0000</v>
      </c>
      <c r="L172" s="700"/>
      <c r="M172" s="517"/>
      <c r="N172" s="517"/>
      <c r="O172" s="517"/>
      <c r="P172" s="517"/>
      <c r="Q172" s="517"/>
      <c r="R172" s="517"/>
      <c r="S172" s="517"/>
    </row>
    <row r="173" spans="1:19" s="32" customFormat="1" ht="13.5" customHeight="1" thickBot="1">
      <c r="A173" s="694"/>
      <c r="B173" s="695"/>
      <c r="C173" s="78" t="s">
        <v>79</v>
      </c>
      <c r="D173" s="466" t="s">
        <v>80</v>
      </c>
      <c r="E173" s="467"/>
      <c r="F173" s="467"/>
      <c r="G173" s="468"/>
      <c r="H173" s="751"/>
      <c r="I173" s="752"/>
      <c r="J173" s="705"/>
      <c r="K173" s="702"/>
      <c r="L173" s="700"/>
      <c r="M173" s="517"/>
      <c r="N173" s="517"/>
      <c r="O173" s="517"/>
      <c r="P173" s="517"/>
      <c r="Q173" s="517"/>
      <c r="R173" s="517"/>
      <c r="S173" s="517"/>
    </row>
    <row r="174" spans="1:19" s="32" customFormat="1" ht="15" customHeight="1" thickBot="1">
      <c r="A174" s="694"/>
      <c r="B174" s="695"/>
      <c r="C174" s="78" t="s">
        <v>81</v>
      </c>
      <c r="D174" s="466" t="s">
        <v>82</v>
      </c>
      <c r="E174" s="467"/>
      <c r="F174" s="467"/>
      <c r="G174" s="468"/>
      <c r="H174" s="751"/>
      <c r="I174" s="752"/>
      <c r="J174" s="705"/>
      <c r="K174" s="702"/>
      <c r="L174" s="700"/>
      <c r="M174" s="517"/>
      <c r="N174" s="517"/>
      <c r="O174" s="517"/>
      <c r="P174" s="517"/>
      <c r="Q174" s="517"/>
      <c r="R174" s="517"/>
      <c r="S174" s="517"/>
    </row>
    <row r="175" spans="1:19" s="32" customFormat="1" ht="15.75" thickBot="1">
      <c r="A175" s="694"/>
      <c r="B175" s="695"/>
      <c r="C175" s="78" t="s">
        <v>83</v>
      </c>
      <c r="D175" s="466" t="s">
        <v>84</v>
      </c>
      <c r="E175" s="467"/>
      <c r="F175" s="467"/>
      <c r="G175" s="468"/>
      <c r="H175" s="751"/>
      <c r="I175" s="752"/>
      <c r="J175" s="705"/>
      <c r="K175" s="702"/>
      <c r="L175" s="700"/>
      <c r="M175" s="517"/>
      <c r="N175" s="517"/>
      <c r="O175" s="517"/>
      <c r="P175" s="517"/>
      <c r="Q175" s="517"/>
      <c r="R175" s="517"/>
      <c r="S175" s="517"/>
    </row>
    <row r="176" spans="1:19" s="32" customFormat="1" ht="15.75" thickBot="1">
      <c r="A176" s="694"/>
      <c r="B176" s="695"/>
      <c r="C176" s="78" t="s">
        <v>85</v>
      </c>
      <c r="D176" s="466" t="s">
        <v>147</v>
      </c>
      <c r="E176" s="467"/>
      <c r="F176" s="467"/>
      <c r="G176" s="468"/>
      <c r="H176" s="751"/>
      <c r="I176" s="752"/>
      <c r="J176" s="705"/>
      <c r="K176" s="702"/>
      <c r="L176" s="700"/>
      <c r="M176" s="517"/>
      <c r="N176" s="517"/>
      <c r="O176" s="517"/>
      <c r="P176" s="517"/>
      <c r="Q176" s="517"/>
      <c r="R176" s="517"/>
      <c r="S176" s="517"/>
    </row>
    <row r="177" spans="1:19" s="32" customFormat="1" ht="15.75" thickBot="1">
      <c r="A177" s="694"/>
      <c r="B177" s="695"/>
      <c r="C177" s="78" t="s">
        <v>86</v>
      </c>
      <c r="D177" s="466" t="s">
        <v>87</v>
      </c>
      <c r="E177" s="467"/>
      <c r="F177" s="467"/>
      <c r="G177" s="468"/>
      <c r="H177" s="751"/>
      <c r="I177" s="752"/>
      <c r="J177" s="705"/>
      <c r="K177" s="702"/>
      <c r="L177" s="700"/>
      <c r="M177" s="517"/>
      <c r="N177" s="517"/>
      <c r="O177" s="517"/>
      <c r="P177" s="517"/>
      <c r="Q177" s="517"/>
      <c r="R177" s="517"/>
      <c r="S177" s="517"/>
    </row>
    <row r="178" spans="1:19" s="32" customFormat="1" ht="15.75" thickBot="1">
      <c r="A178" s="694"/>
      <c r="B178" s="695"/>
      <c r="C178" s="78" t="s">
        <v>88</v>
      </c>
      <c r="D178" s="688" t="s">
        <v>89</v>
      </c>
      <c r="E178" s="689"/>
      <c r="F178" s="689"/>
      <c r="G178" s="690"/>
      <c r="H178" s="751"/>
      <c r="I178" s="752"/>
      <c r="J178" s="705"/>
      <c r="K178" s="702"/>
      <c r="L178" s="700"/>
      <c r="M178" s="517"/>
      <c r="N178" s="517"/>
      <c r="O178" s="517"/>
      <c r="P178" s="517"/>
      <c r="Q178" s="517"/>
      <c r="R178" s="517"/>
      <c r="S178" s="517"/>
    </row>
    <row r="179" spans="1:19" s="32" customFormat="1" ht="15.75" thickBot="1">
      <c r="A179" s="694"/>
      <c r="B179" s="695"/>
      <c r="C179" s="78" t="s">
        <v>90</v>
      </c>
      <c r="D179" s="688" t="s">
        <v>91</v>
      </c>
      <c r="E179" s="689"/>
      <c r="F179" s="689"/>
      <c r="G179" s="690"/>
      <c r="H179" s="751"/>
      <c r="I179" s="752"/>
      <c r="J179" s="705"/>
      <c r="K179" s="702"/>
      <c r="L179" s="700"/>
      <c r="M179" s="517"/>
      <c r="N179" s="517"/>
      <c r="O179" s="517"/>
      <c r="P179" s="517"/>
      <c r="Q179" s="517"/>
      <c r="R179" s="517"/>
      <c r="S179" s="517"/>
    </row>
    <row r="180" spans="1:19" s="32" customFormat="1" ht="15.75" thickBot="1">
      <c r="A180" s="694"/>
      <c r="B180" s="695"/>
      <c r="C180" s="78" t="s">
        <v>92</v>
      </c>
      <c r="D180" s="466" t="s">
        <v>93</v>
      </c>
      <c r="E180" s="467"/>
      <c r="F180" s="467"/>
      <c r="G180" s="468"/>
      <c r="H180" s="751"/>
      <c r="I180" s="752"/>
      <c r="J180" s="705"/>
      <c r="K180" s="702"/>
      <c r="L180" s="700"/>
      <c r="M180" s="517"/>
      <c r="N180" s="517"/>
      <c r="O180" s="517"/>
      <c r="P180" s="517"/>
      <c r="Q180" s="517"/>
      <c r="R180" s="517"/>
      <c r="S180" s="517"/>
    </row>
    <row r="181" spans="1:19" s="32" customFormat="1" ht="15.75" thickBot="1">
      <c r="A181" s="694"/>
      <c r="B181" s="695"/>
      <c r="C181" s="78" t="s">
        <v>94</v>
      </c>
      <c r="D181" s="466" t="s">
        <v>95</v>
      </c>
      <c r="E181" s="467"/>
      <c r="F181" s="467"/>
      <c r="G181" s="468"/>
      <c r="H181" s="751"/>
      <c r="I181" s="752"/>
      <c r="J181" s="705"/>
      <c r="K181" s="702"/>
      <c r="L181" s="700"/>
      <c r="M181" s="517"/>
      <c r="N181" s="517"/>
      <c r="O181" s="517"/>
      <c r="P181" s="517"/>
      <c r="Q181" s="517"/>
      <c r="R181" s="517"/>
      <c r="S181" s="517"/>
    </row>
    <row r="182" spans="1:19" s="32" customFormat="1" ht="15.75" thickBot="1">
      <c r="A182" s="694"/>
      <c r="B182" s="695"/>
      <c r="C182" s="78" t="s">
        <v>96</v>
      </c>
      <c r="D182" s="466" t="s">
        <v>97</v>
      </c>
      <c r="E182" s="467"/>
      <c r="F182" s="467"/>
      <c r="G182" s="468"/>
      <c r="H182" s="751"/>
      <c r="I182" s="752"/>
      <c r="J182" s="705"/>
      <c r="K182" s="702"/>
      <c r="L182" s="700"/>
      <c r="M182" s="517"/>
      <c r="N182" s="517"/>
      <c r="O182" s="517"/>
      <c r="P182" s="517"/>
      <c r="Q182" s="517"/>
      <c r="R182" s="517"/>
      <c r="S182" s="517"/>
    </row>
    <row r="183" spans="1:19" s="32" customFormat="1" ht="15.75" thickBot="1">
      <c r="A183" s="694"/>
      <c r="B183" s="695"/>
      <c r="C183" s="78" t="s">
        <v>98</v>
      </c>
      <c r="D183" s="466" t="s">
        <v>99</v>
      </c>
      <c r="E183" s="467"/>
      <c r="F183" s="467"/>
      <c r="G183" s="468"/>
      <c r="H183" s="751"/>
      <c r="I183" s="752"/>
      <c r="J183" s="705"/>
      <c r="K183" s="702"/>
      <c r="L183" s="700"/>
      <c r="M183" s="517"/>
      <c r="N183" s="517"/>
      <c r="O183" s="517"/>
      <c r="P183" s="517"/>
      <c r="Q183" s="517"/>
      <c r="R183" s="517"/>
      <c r="S183" s="517"/>
    </row>
    <row r="184" spans="1:19" s="32" customFormat="1" ht="15.75" thickBot="1">
      <c r="A184" s="694"/>
      <c r="B184" s="695"/>
      <c r="C184" s="78" t="s">
        <v>100</v>
      </c>
      <c r="D184" s="466" t="s">
        <v>101</v>
      </c>
      <c r="E184" s="467"/>
      <c r="F184" s="467"/>
      <c r="G184" s="468"/>
      <c r="H184" s="751"/>
      <c r="I184" s="752"/>
      <c r="J184" s="705"/>
      <c r="K184" s="702"/>
      <c r="L184" s="700"/>
      <c r="M184" s="517"/>
      <c r="N184" s="517"/>
      <c r="O184" s="517"/>
      <c r="P184" s="517"/>
      <c r="Q184" s="517"/>
      <c r="R184" s="517"/>
      <c r="S184" s="517"/>
    </row>
    <row r="185" spans="1:19" s="32" customFormat="1" ht="15.75" thickBot="1">
      <c r="A185" s="694"/>
      <c r="B185" s="695"/>
      <c r="C185" s="78" t="s">
        <v>102</v>
      </c>
      <c r="D185" s="466" t="s">
        <v>257</v>
      </c>
      <c r="E185" s="467"/>
      <c r="F185" s="467"/>
      <c r="G185" s="468"/>
      <c r="H185" s="751"/>
      <c r="I185" s="752"/>
      <c r="J185" s="705"/>
      <c r="K185" s="702"/>
      <c r="L185" s="700"/>
      <c r="M185" s="517"/>
      <c r="N185" s="517"/>
      <c r="O185" s="517"/>
      <c r="P185" s="517"/>
      <c r="Q185" s="517"/>
      <c r="R185" s="517"/>
      <c r="S185" s="517"/>
    </row>
    <row r="186" spans="1:19" s="32" customFormat="1" ht="15.75" thickBot="1">
      <c r="A186" s="694"/>
      <c r="B186" s="695"/>
      <c r="C186" s="78" t="s">
        <v>103</v>
      </c>
      <c r="D186" s="466" t="s">
        <v>104</v>
      </c>
      <c r="E186" s="467"/>
      <c r="F186" s="467"/>
      <c r="G186" s="468"/>
      <c r="H186" s="751"/>
      <c r="I186" s="752"/>
      <c r="J186" s="705"/>
      <c r="K186" s="702"/>
      <c r="L186" s="700"/>
      <c r="M186" s="517"/>
      <c r="N186" s="517"/>
      <c r="O186" s="517"/>
      <c r="P186" s="517"/>
      <c r="Q186" s="517"/>
      <c r="R186" s="517"/>
      <c r="S186" s="517"/>
    </row>
    <row r="187" spans="1:19" s="32" customFormat="1" ht="15.75" thickBot="1">
      <c r="A187" s="694"/>
      <c r="B187" s="695"/>
      <c r="C187" s="83" t="s">
        <v>105</v>
      </c>
      <c r="D187" s="369" t="s">
        <v>164</v>
      </c>
      <c r="E187" s="370"/>
      <c r="F187" s="370"/>
      <c r="G187" s="371"/>
      <c r="H187" s="753"/>
      <c r="I187" s="754"/>
      <c r="J187" s="705"/>
      <c r="K187" s="702"/>
      <c r="L187" s="700"/>
      <c r="M187" s="517"/>
      <c r="N187" s="517"/>
      <c r="O187" s="517"/>
      <c r="P187" s="517"/>
      <c r="Q187" s="517"/>
      <c r="R187" s="517"/>
      <c r="S187" s="517"/>
    </row>
    <row r="188" spans="1:19" s="32" customFormat="1" ht="20.25" customHeight="1" thickBot="1">
      <c r="A188" s="629" t="s">
        <v>106</v>
      </c>
      <c r="B188" s="630"/>
      <c r="C188" s="630"/>
      <c r="D188" s="630"/>
      <c r="E188" s="630"/>
      <c r="F188" s="630"/>
      <c r="G188" s="630"/>
      <c r="H188" s="630"/>
      <c r="I188" s="630"/>
      <c r="J188" s="630"/>
      <c r="K188" s="630"/>
      <c r="L188" s="631"/>
      <c r="M188" s="517"/>
      <c r="N188" s="517"/>
      <c r="O188" s="517"/>
      <c r="P188" s="517"/>
      <c r="Q188" s="517"/>
      <c r="R188" s="517"/>
      <c r="S188" s="517"/>
    </row>
    <row r="189" spans="1:19" s="32" customFormat="1" ht="20.25" customHeight="1" thickBot="1">
      <c r="A189" s="700"/>
      <c r="B189" s="695"/>
      <c r="C189" s="709" t="s">
        <v>47</v>
      </c>
      <c r="D189" s="709"/>
      <c r="E189" s="709"/>
      <c r="F189" s="709"/>
      <c r="G189" s="697"/>
      <c r="H189" s="643" t="s">
        <v>48</v>
      </c>
      <c r="I189" s="644"/>
      <c r="J189" s="635" t="s">
        <v>49</v>
      </c>
      <c r="K189" s="636"/>
      <c r="L189" s="207"/>
      <c r="M189" s="517"/>
      <c r="N189" s="517"/>
      <c r="O189" s="517"/>
      <c r="P189" s="517"/>
      <c r="Q189" s="517"/>
      <c r="R189" s="517"/>
      <c r="S189" s="517"/>
    </row>
    <row r="190" spans="1:19" s="32" customFormat="1" ht="20.25" customHeight="1" thickBot="1">
      <c r="A190" s="700"/>
      <c r="B190" s="695"/>
      <c r="C190" s="710"/>
      <c r="D190" s="710"/>
      <c r="E190" s="710"/>
      <c r="F190" s="710"/>
      <c r="G190" s="699"/>
      <c r="H190" s="645"/>
      <c r="I190" s="646"/>
      <c r="J190" s="75" t="s">
        <v>51</v>
      </c>
      <c r="K190" s="76" t="s">
        <v>52</v>
      </c>
      <c r="L190" s="207"/>
      <c r="M190" s="517"/>
      <c r="N190" s="517"/>
      <c r="O190" s="517"/>
      <c r="P190" s="517"/>
      <c r="Q190" s="517"/>
      <c r="R190" s="517"/>
      <c r="S190" s="517"/>
    </row>
    <row r="191" spans="1:19" s="32" customFormat="1" ht="39.75" customHeight="1">
      <c r="A191" s="700"/>
      <c r="B191" s="695"/>
      <c r="C191" s="82" t="s">
        <v>107</v>
      </c>
      <c r="D191" s="711" t="s">
        <v>262</v>
      </c>
      <c r="E191" s="711"/>
      <c r="F191" s="711"/>
      <c r="G191" s="711"/>
      <c r="H191" s="713" t="s">
        <v>78</v>
      </c>
      <c r="I191" s="714"/>
      <c r="J191" s="755" t="str">
        <f>F2</f>
        <v>00/00/0000</v>
      </c>
      <c r="K191" s="703" t="str">
        <f>H2</f>
        <v>00/00/0000</v>
      </c>
      <c r="L191" s="207"/>
      <c r="M191" s="517"/>
      <c r="N191" s="517"/>
      <c r="O191" s="517"/>
      <c r="P191" s="517"/>
      <c r="Q191" s="517"/>
      <c r="R191" s="517"/>
      <c r="S191" s="517"/>
    </row>
    <row r="192" spans="1:19" s="32" customFormat="1" ht="26.25" customHeight="1">
      <c r="A192" s="700"/>
      <c r="B192" s="695"/>
      <c r="C192" s="78" t="s">
        <v>108</v>
      </c>
      <c r="D192" s="712" t="s">
        <v>228</v>
      </c>
      <c r="E192" s="712"/>
      <c r="F192" s="712"/>
      <c r="G192" s="712"/>
      <c r="H192" s="713"/>
      <c r="I192" s="714"/>
      <c r="J192" s="755"/>
      <c r="K192" s="703"/>
      <c r="L192" s="207"/>
      <c r="M192" s="517"/>
      <c r="N192" s="517"/>
      <c r="O192" s="517"/>
      <c r="P192" s="517"/>
      <c r="Q192" s="517"/>
      <c r="R192" s="517"/>
      <c r="S192" s="517"/>
    </row>
    <row r="193" spans="1:19" s="32" customFormat="1" ht="20.25" customHeight="1">
      <c r="A193" s="700"/>
      <c r="B193" s="695"/>
      <c r="C193" s="78" t="s">
        <v>109</v>
      </c>
      <c r="D193" s="372" t="s">
        <v>110</v>
      </c>
      <c r="E193" s="372"/>
      <c r="F193" s="372"/>
      <c r="G193" s="372"/>
      <c r="H193" s="713"/>
      <c r="I193" s="714"/>
      <c r="J193" s="755"/>
      <c r="K193" s="703"/>
      <c r="L193" s="207"/>
      <c r="M193" s="517"/>
      <c r="N193" s="517"/>
      <c r="O193" s="517"/>
      <c r="P193" s="517"/>
      <c r="Q193" s="517"/>
      <c r="R193" s="517"/>
      <c r="S193" s="517"/>
    </row>
    <row r="194" spans="1:19" s="32" customFormat="1" ht="20.25" customHeight="1">
      <c r="A194" s="700"/>
      <c r="B194" s="695"/>
      <c r="C194" s="78" t="s">
        <v>111</v>
      </c>
      <c r="D194" s="372" t="s">
        <v>112</v>
      </c>
      <c r="E194" s="372"/>
      <c r="F194" s="372"/>
      <c r="G194" s="372"/>
      <c r="H194" s="713"/>
      <c r="I194" s="714"/>
      <c r="J194" s="755"/>
      <c r="K194" s="703"/>
      <c r="L194" s="207"/>
      <c r="M194" s="517"/>
      <c r="N194" s="517"/>
      <c r="O194" s="517"/>
      <c r="P194" s="517"/>
      <c r="Q194" s="517"/>
      <c r="R194" s="517"/>
      <c r="S194" s="517"/>
    </row>
    <row r="195" spans="1:19" s="32" customFormat="1" ht="20.25" customHeight="1">
      <c r="A195" s="700"/>
      <c r="B195" s="695"/>
      <c r="C195" s="78" t="s">
        <v>113</v>
      </c>
      <c r="D195" s="372" t="s">
        <v>114</v>
      </c>
      <c r="E195" s="372"/>
      <c r="F195" s="372"/>
      <c r="G195" s="372"/>
      <c r="H195" s="713"/>
      <c r="I195" s="714"/>
      <c r="J195" s="755"/>
      <c r="K195" s="703"/>
      <c r="L195" s="207"/>
      <c r="M195" s="517"/>
      <c r="N195" s="517"/>
      <c r="O195" s="517"/>
      <c r="P195" s="517"/>
      <c r="Q195" s="517"/>
      <c r="R195" s="517"/>
      <c r="S195" s="517"/>
    </row>
    <row r="196" spans="1:19" s="32" customFormat="1" ht="20.25" customHeight="1">
      <c r="A196" s="700"/>
      <c r="B196" s="695"/>
      <c r="C196" s="78" t="s">
        <v>115</v>
      </c>
      <c r="D196" s="372" t="s">
        <v>116</v>
      </c>
      <c r="E196" s="372"/>
      <c r="F196" s="372"/>
      <c r="G196" s="372"/>
      <c r="H196" s="713"/>
      <c r="I196" s="714"/>
      <c r="J196" s="755"/>
      <c r="K196" s="703"/>
      <c r="L196" s="207"/>
      <c r="M196" s="517"/>
      <c r="N196" s="517"/>
      <c r="O196" s="517"/>
      <c r="P196" s="517"/>
      <c r="Q196" s="517"/>
      <c r="R196" s="517"/>
      <c r="S196" s="517"/>
    </row>
    <row r="197" spans="1:19" s="32" customFormat="1" ht="20.25" customHeight="1">
      <c r="A197" s="700"/>
      <c r="B197" s="695"/>
      <c r="C197" s="78" t="s">
        <v>117</v>
      </c>
      <c r="D197" s="717" t="s">
        <v>267</v>
      </c>
      <c r="E197" s="717"/>
      <c r="F197" s="717"/>
      <c r="G197" s="717"/>
      <c r="H197" s="713"/>
      <c r="I197" s="714"/>
      <c r="J197" s="755"/>
      <c r="K197" s="703"/>
      <c r="L197" s="207"/>
      <c r="M197" s="517"/>
      <c r="N197" s="517"/>
      <c r="O197" s="517"/>
      <c r="P197" s="517"/>
      <c r="Q197" s="517"/>
      <c r="R197" s="517"/>
      <c r="S197" s="517"/>
    </row>
    <row r="198" spans="1:19" s="32" customFormat="1" ht="20.25" customHeight="1">
      <c r="A198" s="700"/>
      <c r="B198" s="695"/>
      <c r="C198" s="78" t="s">
        <v>118</v>
      </c>
      <c r="D198" s="372" t="s">
        <v>119</v>
      </c>
      <c r="E198" s="372"/>
      <c r="F198" s="372"/>
      <c r="G198" s="372"/>
      <c r="H198" s="713"/>
      <c r="I198" s="714"/>
      <c r="J198" s="755"/>
      <c r="K198" s="703"/>
      <c r="L198" s="207"/>
      <c r="M198" s="517"/>
      <c r="N198" s="517"/>
      <c r="O198" s="517"/>
      <c r="P198" s="517"/>
      <c r="Q198" s="517"/>
      <c r="R198" s="517"/>
      <c r="S198" s="517"/>
    </row>
    <row r="199" spans="1:19" s="32" customFormat="1" ht="20.25" customHeight="1">
      <c r="A199" s="700"/>
      <c r="B199" s="695"/>
      <c r="C199" s="78" t="s">
        <v>158</v>
      </c>
      <c r="D199" s="372" t="s">
        <v>160</v>
      </c>
      <c r="E199" s="372"/>
      <c r="F199" s="372"/>
      <c r="G199" s="372"/>
      <c r="H199" s="713"/>
      <c r="I199" s="714"/>
      <c r="J199" s="755"/>
      <c r="K199" s="703"/>
      <c r="L199" s="207"/>
      <c r="M199" s="517"/>
      <c r="N199" s="517"/>
      <c r="O199" s="517"/>
      <c r="P199" s="517"/>
      <c r="Q199" s="517"/>
      <c r="R199" s="517"/>
      <c r="S199" s="517"/>
    </row>
    <row r="200" spans="1:19" s="32" customFormat="1" ht="20.25" customHeight="1">
      <c r="A200" s="700"/>
      <c r="B200" s="695"/>
      <c r="C200" s="78" t="s">
        <v>159</v>
      </c>
      <c r="D200" s="372" t="s">
        <v>161</v>
      </c>
      <c r="E200" s="372"/>
      <c r="F200" s="372"/>
      <c r="G200" s="372"/>
      <c r="H200" s="713"/>
      <c r="I200" s="714"/>
      <c r="J200" s="755"/>
      <c r="K200" s="703"/>
      <c r="L200" s="207"/>
      <c r="M200" s="517"/>
      <c r="N200" s="517"/>
      <c r="O200" s="517"/>
      <c r="P200" s="517"/>
      <c r="Q200" s="517"/>
      <c r="R200" s="517"/>
      <c r="S200" s="517"/>
    </row>
    <row r="201" spans="1:19" s="43" customFormat="1" ht="20.25" customHeight="1" thickBot="1">
      <c r="A201" s="700"/>
      <c r="B201" s="695"/>
      <c r="C201" s="83" t="s">
        <v>246</v>
      </c>
      <c r="D201" s="757" t="s">
        <v>268</v>
      </c>
      <c r="E201" s="757"/>
      <c r="F201" s="757"/>
      <c r="G201" s="757"/>
      <c r="H201" s="715"/>
      <c r="I201" s="716"/>
      <c r="J201" s="756"/>
      <c r="K201" s="704"/>
      <c r="L201" s="207"/>
      <c r="M201" s="517"/>
      <c r="N201" s="517"/>
      <c r="O201" s="517"/>
      <c r="P201" s="517"/>
      <c r="Q201" s="517"/>
      <c r="R201" s="517"/>
      <c r="S201" s="517"/>
    </row>
    <row r="202" spans="1:19" s="32" customFormat="1" ht="20.25" customHeight="1" thickBot="1">
      <c r="A202" s="758"/>
      <c r="B202" s="759"/>
      <c r="C202" s="759"/>
      <c r="D202" s="759"/>
      <c r="E202" s="759"/>
      <c r="F202" s="759"/>
      <c r="G202" s="759"/>
      <c r="H202" s="759"/>
      <c r="I202" s="759"/>
      <c r="J202" s="759"/>
      <c r="K202" s="759"/>
      <c r="L202" s="760"/>
      <c r="M202" s="517"/>
      <c r="N202" s="517"/>
      <c r="O202" s="517"/>
      <c r="P202" s="517"/>
      <c r="Q202" s="517"/>
      <c r="R202" s="517"/>
      <c r="S202" s="517"/>
    </row>
    <row r="203" spans="1:19" s="32" customFormat="1" ht="20.25" customHeight="1" thickBot="1">
      <c r="A203" s="230"/>
      <c r="B203" s="231"/>
      <c r="C203" s="231"/>
      <c r="D203" s="231"/>
      <c r="E203" s="231"/>
      <c r="F203" s="231"/>
      <c r="G203" s="231"/>
      <c r="H203" s="231"/>
      <c r="I203" s="231"/>
      <c r="J203" s="231"/>
      <c r="K203" s="232"/>
      <c r="L203" s="233"/>
      <c r="M203" s="517"/>
      <c r="N203" s="517"/>
      <c r="O203" s="517"/>
      <c r="P203" s="517"/>
      <c r="Q203" s="517"/>
      <c r="R203" s="517"/>
      <c r="S203" s="517"/>
    </row>
    <row r="204" spans="1:19" s="32" customFormat="1" ht="20.25" customHeight="1" thickBot="1">
      <c r="A204" s="585" t="s">
        <v>304</v>
      </c>
      <c r="B204" s="586"/>
      <c r="C204" s="586"/>
      <c r="D204" s="587"/>
      <c r="E204" s="738" t="s">
        <v>180</v>
      </c>
      <c r="F204" s="739"/>
      <c r="G204" s="739"/>
      <c r="H204" s="739"/>
      <c r="I204" s="740"/>
      <c r="J204" s="84">
        <v>60</v>
      </c>
      <c r="K204" s="85"/>
      <c r="L204" s="208"/>
      <c r="M204" s="517"/>
      <c r="N204" s="517"/>
      <c r="O204" s="517"/>
      <c r="P204" s="517"/>
      <c r="Q204" s="517"/>
      <c r="R204" s="517"/>
      <c r="S204" s="517"/>
    </row>
    <row r="205" spans="1:19" s="32" customFormat="1" ht="27.75" customHeight="1" thickBot="1">
      <c r="A205" s="86" t="s">
        <v>179</v>
      </c>
      <c r="B205" s="87" t="s">
        <v>120</v>
      </c>
      <c r="C205" s="749" t="s">
        <v>121</v>
      </c>
      <c r="D205" s="750"/>
      <c r="E205" s="718" t="s">
        <v>122</v>
      </c>
      <c r="F205" s="719"/>
      <c r="G205" s="87" t="s">
        <v>123</v>
      </c>
      <c r="H205" s="720" t="s">
        <v>303</v>
      </c>
      <c r="I205" s="721"/>
      <c r="J205" s="722"/>
      <c r="K205" s="723" t="s">
        <v>181</v>
      </c>
      <c r="L205" s="724"/>
      <c r="M205" s="517"/>
      <c r="N205" s="517"/>
      <c r="O205" s="517"/>
      <c r="P205" s="517"/>
      <c r="Q205" s="517"/>
      <c r="R205" s="517"/>
      <c r="S205" s="517"/>
    </row>
    <row r="206" spans="1:19" s="32" customFormat="1" ht="20.25" customHeight="1" thickBot="1">
      <c r="A206" s="88" t="str">
        <f>F2</f>
        <v>00/00/0000</v>
      </c>
      <c r="B206" s="89" t="s">
        <v>124</v>
      </c>
      <c r="C206" s="725">
        <v>0</v>
      </c>
      <c r="D206" s="726"/>
      <c r="E206" s="727">
        <v>957.83</v>
      </c>
      <c r="F206" s="728"/>
      <c r="G206" s="90">
        <f>C206*E206</f>
        <v>0</v>
      </c>
      <c r="H206" s="729">
        <f>G206*12</f>
        <v>0</v>
      </c>
      <c r="I206" s="729"/>
      <c r="J206" s="729"/>
      <c r="K206" s="730">
        <f>G206*J204</f>
        <v>0</v>
      </c>
      <c r="L206" s="731"/>
      <c r="M206" s="517"/>
      <c r="N206" s="517"/>
      <c r="O206" s="517"/>
      <c r="P206" s="517"/>
      <c r="Q206" s="517"/>
      <c r="R206" s="517"/>
      <c r="S206" s="517"/>
    </row>
    <row r="207" spans="1:19" s="32" customFormat="1" ht="20.25" customHeight="1" thickBot="1">
      <c r="A207" s="91" t="s">
        <v>32</v>
      </c>
      <c r="B207" s="92" t="s">
        <v>125</v>
      </c>
      <c r="C207" s="725">
        <v>0</v>
      </c>
      <c r="D207" s="726"/>
      <c r="E207" s="741">
        <v>957.83</v>
      </c>
      <c r="F207" s="742"/>
      <c r="G207" s="93">
        <f>C207*E207</f>
        <v>0</v>
      </c>
      <c r="H207" s="743">
        <f>G207*12</f>
        <v>0</v>
      </c>
      <c r="I207" s="743"/>
      <c r="J207" s="743"/>
      <c r="K207" s="744">
        <f>G207*J204</f>
        <v>0</v>
      </c>
      <c r="L207" s="745"/>
      <c r="M207" s="517"/>
      <c r="N207" s="517"/>
      <c r="O207" s="517"/>
      <c r="P207" s="517"/>
      <c r="Q207" s="517"/>
      <c r="R207" s="517"/>
      <c r="S207" s="517"/>
    </row>
    <row r="208" spans="1:19" s="32" customFormat="1" ht="20.25" customHeight="1" thickBot="1">
      <c r="A208" s="94" t="str">
        <f>H2</f>
        <v>00/00/0000</v>
      </c>
      <c r="B208" s="95" t="s">
        <v>42</v>
      </c>
      <c r="C208" s="746">
        <f>C206+C207</f>
        <v>0</v>
      </c>
      <c r="D208" s="746"/>
      <c r="E208" s="747"/>
      <c r="F208" s="747"/>
      <c r="G208" s="96">
        <f>G206+G207</f>
        <v>0</v>
      </c>
      <c r="H208" s="748">
        <f>H206+H207</f>
        <v>0</v>
      </c>
      <c r="I208" s="748"/>
      <c r="J208" s="748"/>
      <c r="K208" s="761">
        <f>K206+K207</f>
        <v>0</v>
      </c>
      <c r="L208" s="762"/>
      <c r="M208" s="517"/>
      <c r="N208" s="517"/>
      <c r="O208" s="517"/>
      <c r="P208" s="517"/>
      <c r="Q208" s="517"/>
      <c r="R208" s="517"/>
      <c r="S208" s="517"/>
    </row>
    <row r="209" spans="1:19" s="32" customFormat="1" ht="20.25" customHeight="1" thickBot="1">
      <c r="A209" s="201"/>
      <c r="B209" s="202"/>
      <c r="C209" s="202"/>
      <c r="D209" s="202"/>
      <c r="E209" s="202"/>
      <c r="F209" s="202"/>
      <c r="G209" s="202"/>
      <c r="H209" s="202"/>
      <c r="I209" s="202"/>
      <c r="J209" s="202"/>
      <c r="K209" s="203"/>
      <c r="L209" s="204"/>
      <c r="M209" s="517"/>
      <c r="N209" s="517"/>
      <c r="O209" s="517"/>
      <c r="P209" s="517"/>
      <c r="Q209" s="517"/>
      <c r="R209" s="517"/>
      <c r="S209" s="517"/>
    </row>
    <row r="210" spans="1:19" s="32" customFormat="1" ht="43.5" customHeight="1" thickBot="1">
      <c r="A210" s="735" t="s">
        <v>305</v>
      </c>
      <c r="B210" s="655"/>
      <c r="C210" s="655"/>
      <c r="D210" s="655"/>
      <c r="E210" s="655"/>
      <c r="F210" s="655"/>
      <c r="G210" s="655"/>
      <c r="H210" s="655"/>
      <c r="I210" s="655"/>
      <c r="J210" s="655"/>
      <c r="K210" s="655"/>
      <c r="L210" s="656"/>
      <c r="M210" s="517"/>
      <c r="N210" s="517"/>
      <c r="O210" s="517"/>
      <c r="P210" s="517"/>
      <c r="Q210" s="517"/>
      <c r="R210" s="517"/>
      <c r="S210" s="517"/>
    </row>
    <row r="211" spans="1:19" ht="16.5" customHeight="1" thickBot="1">
      <c r="A211" s="763" t="str">
        <f>B34</f>
        <v>NOME DA OSC</v>
      </c>
      <c r="B211" s="764"/>
      <c r="C211" s="764"/>
      <c r="D211" s="764"/>
      <c r="E211" s="764"/>
      <c r="F211" s="764"/>
      <c r="G211" s="764"/>
      <c r="H211" s="764"/>
      <c r="I211" s="764"/>
      <c r="J211" s="764"/>
      <c r="K211" s="764"/>
      <c r="L211" s="765"/>
      <c r="M211" s="23"/>
      <c r="N211" s="21"/>
      <c r="O211" s="21"/>
      <c r="P211" s="21"/>
      <c r="Q211" s="21"/>
      <c r="R211" s="21"/>
      <c r="S211" s="21"/>
    </row>
    <row r="212" spans="1:27" ht="25.5" customHeight="1" thickBot="1">
      <c r="A212" s="234" t="s">
        <v>240</v>
      </c>
      <c r="B212" s="235"/>
      <c r="C212" s="235"/>
      <c r="D212" s="766" t="str">
        <f>F2</f>
        <v>00/00/0000</v>
      </c>
      <c r="E212" s="767"/>
      <c r="F212" s="236" t="s">
        <v>32</v>
      </c>
      <c r="G212" s="277" t="str">
        <f>H2</f>
        <v>00/00/0000</v>
      </c>
      <c r="H212" s="235"/>
      <c r="I212" s="235"/>
      <c r="J212" s="235"/>
      <c r="K212" s="235"/>
      <c r="L212" s="237"/>
      <c r="M212" s="36"/>
      <c r="N212" s="21"/>
      <c r="O212" s="21"/>
      <c r="P212" s="21"/>
      <c r="Q212" s="21"/>
      <c r="R212" s="21"/>
      <c r="S212" s="21"/>
      <c r="T212" s="3"/>
      <c r="U212" s="3"/>
      <c r="V212" s="3"/>
      <c r="W212" s="3"/>
      <c r="X212" s="3"/>
      <c r="Y212" s="3"/>
      <c r="Z212" s="3"/>
      <c r="AA212" s="4"/>
    </row>
    <row r="213" spans="1:27" ht="18" customHeight="1" thickBot="1">
      <c r="A213" s="373" t="s">
        <v>126</v>
      </c>
      <c r="B213" s="374"/>
      <c r="C213" s="374"/>
      <c r="D213" s="374"/>
      <c r="E213" s="374"/>
      <c r="F213" s="374"/>
      <c r="G213" s="374"/>
      <c r="H213" s="374"/>
      <c r="I213" s="374"/>
      <c r="J213" s="374"/>
      <c r="K213" s="374"/>
      <c r="L213" s="375"/>
      <c r="M213" s="1"/>
      <c r="N213" s="1"/>
      <c r="O213" s="1"/>
      <c r="P213" s="1"/>
      <c r="Q213" s="1"/>
      <c r="R213" s="1"/>
      <c r="S213" s="1"/>
      <c r="T213" s="1"/>
      <c r="U213" s="1"/>
      <c r="V213" s="1"/>
      <c r="W213" s="1"/>
      <c r="X213" s="1"/>
      <c r="Y213" s="1"/>
      <c r="Z213" s="1"/>
      <c r="AA213" s="4"/>
    </row>
    <row r="214" spans="1:26" ht="40.5" customHeight="1" thickBot="1">
      <c r="A214" s="75" t="s">
        <v>199</v>
      </c>
      <c r="B214" s="97" t="s">
        <v>200</v>
      </c>
      <c r="C214" s="444" t="s">
        <v>198</v>
      </c>
      <c r="D214" s="445"/>
      <c r="E214" s="446"/>
      <c r="F214" s="98" t="s">
        <v>175</v>
      </c>
      <c r="G214" s="97" t="s">
        <v>176</v>
      </c>
      <c r="H214" s="736" t="s">
        <v>202</v>
      </c>
      <c r="I214" s="737"/>
      <c r="J214" s="98" t="s">
        <v>201</v>
      </c>
      <c r="K214" s="99" t="s">
        <v>177</v>
      </c>
      <c r="L214" s="100" t="s">
        <v>197</v>
      </c>
      <c r="M214" s="24"/>
      <c r="N214" s="25"/>
      <c r="O214" s="26"/>
      <c r="Q214" s="27"/>
      <c r="R214" s="28"/>
      <c r="S214" s="27"/>
      <c r="T214" s="3"/>
      <c r="U214" s="3"/>
      <c r="V214" s="3"/>
      <c r="W214" s="3"/>
      <c r="X214" s="3"/>
      <c r="Y214" s="3"/>
      <c r="Z214" s="3"/>
    </row>
    <row r="215" spans="1:26" ht="19.5" customHeight="1">
      <c r="A215" s="101">
        <f aca="true" t="shared" si="0" ref="A215:A236">H142</f>
        <v>0</v>
      </c>
      <c r="B215" s="102" t="s">
        <v>53</v>
      </c>
      <c r="C215" s="335" t="str">
        <f aca="true" t="shared" si="1" ref="C215:C237">E142</f>
        <v>Diretor(a) Pedagógico(a)</v>
      </c>
      <c r="D215" s="335"/>
      <c r="E215" s="335"/>
      <c r="F215" s="268">
        <v>0</v>
      </c>
      <c r="G215" s="103">
        <f>SUM(F215*A215)</f>
        <v>0</v>
      </c>
      <c r="H215" s="732">
        <f>L262</f>
        <v>0</v>
      </c>
      <c r="I215" s="732"/>
      <c r="J215" s="104">
        <f>SUM(G215+H215)</f>
        <v>0</v>
      </c>
      <c r="K215" s="104">
        <f>SUM(J215*12)</f>
        <v>0</v>
      </c>
      <c r="L215" s="105">
        <f>SUM(J215*J$204)</f>
        <v>0</v>
      </c>
      <c r="M215" s="35"/>
      <c r="N215" s="29"/>
      <c r="O215" s="29"/>
      <c r="P215" s="30"/>
      <c r="Q215" s="31"/>
      <c r="R215" s="29"/>
      <c r="S215" s="29"/>
      <c r="T215" s="3"/>
      <c r="U215" s="3"/>
      <c r="V215" s="3"/>
      <c r="W215" s="3"/>
      <c r="X215" s="3"/>
      <c r="Y215" s="3"/>
      <c r="Z215" s="3"/>
    </row>
    <row r="216" spans="1:26" ht="19.5" customHeight="1">
      <c r="A216" s="106">
        <f t="shared" si="0"/>
        <v>0</v>
      </c>
      <c r="B216" s="107" t="s">
        <v>54</v>
      </c>
      <c r="C216" s="292" t="str">
        <f t="shared" si="1"/>
        <v>Coord. Pedagógico(a)</v>
      </c>
      <c r="D216" s="292"/>
      <c r="E216" s="292"/>
      <c r="F216" s="269">
        <v>0</v>
      </c>
      <c r="G216" s="108">
        <f aca="true" t="shared" si="2" ref="G216:G236">SUM(F216*A216)</f>
        <v>0</v>
      </c>
      <c r="H216" s="441">
        <f aca="true" t="shared" si="3" ref="H216:H236">L263</f>
        <v>0</v>
      </c>
      <c r="I216" s="441"/>
      <c r="J216" s="109">
        <f aca="true" t="shared" si="4" ref="J216:J236">SUM(G216+H216)</f>
        <v>0</v>
      </c>
      <c r="K216" s="110">
        <f aca="true" t="shared" si="5" ref="K216:K236">SUM(J216*12)</f>
        <v>0</v>
      </c>
      <c r="L216" s="111">
        <f aca="true" t="shared" si="6" ref="L216:L236">SUM(J216*J$204)</f>
        <v>0</v>
      </c>
      <c r="M216" s="35"/>
      <c r="N216" s="29"/>
      <c r="O216" s="29"/>
      <c r="P216" s="30"/>
      <c r="Q216" s="31"/>
      <c r="R216" s="29"/>
      <c r="S216" s="29"/>
      <c r="T216" s="3"/>
      <c r="U216" s="3"/>
      <c r="V216" s="3"/>
      <c r="W216" s="3"/>
      <c r="X216" s="3"/>
      <c r="Y216" s="3"/>
      <c r="Z216" s="3"/>
    </row>
    <row r="217" spans="1:26" ht="19.5" customHeight="1">
      <c r="A217" s="106">
        <f t="shared" si="0"/>
        <v>0</v>
      </c>
      <c r="B217" s="107" t="s">
        <v>55</v>
      </c>
      <c r="C217" s="292" t="str">
        <f t="shared" si="1"/>
        <v>Professor (a) 20 h</v>
      </c>
      <c r="D217" s="292"/>
      <c r="E217" s="292"/>
      <c r="F217" s="269">
        <v>0</v>
      </c>
      <c r="G217" s="108">
        <f t="shared" si="2"/>
        <v>0</v>
      </c>
      <c r="H217" s="441">
        <f>L264</f>
        <v>0</v>
      </c>
      <c r="I217" s="441"/>
      <c r="J217" s="109">
        <f t="shared" si="4"/>
        <v>0</v>
      </c>
      <c r="K217" s="110">
        <f t="shared" si="5"/>
        <v>0</v>
      </c>
      <c r="L217" s="111">
        <f t="shared" si="6"/>
        <v>0</v>
      </c>
      <c r="M217" s="35"/>
      <c r="N217" s="29"/>
      <c r="O217" s="29"/>
      <c r="P217" s="30"/>
      <c r="Q217" s="31"/>
      <c r="R217" s="29"/>
      <c r="S217" s="29"/>
      <c r="T217" s="3"/>
      <c r="U217" s="3"/>
      <c r="V217" s="3"/>
      <c r="W217" s="3"/>
      <c r="X217" s="3"/>
      <c r="Y217" s="3"/>
      <c r="Z217" s="3"/>
    </row>
    <row r="218" spans="1:26" ht="19.5" customHeight="1">
      <c r="A218" s="106">
        <f t="shared" si="0"/>
        <v>0</v>
      </c>
      <c r="B218" s="107" t="s">
        <v>56</v>
      </c>
      <c r="C218" s="292" t="str">
        <f t="shared" si="1"/>
        <v>Professor (a) 40 h</v>
      </c>
      <c r="D218" s="292"/>
      <c r="E218" s="292"/>
      <c r="F218" s="269">
        <v>0</v>
      </c>
      <c r="G218" s="108">
        <f t="shared" si="2"/>
        <v>0</v>
      </c>
      <c r="H218" s="441">
        <f t="shared" si="3"/>
        <v>0</v>
      </c>
      <c r="I218" s="441"/>
      <c r="J218" s="109">
        <f t="shared" si="4"/>
        <v>0</v>
      </c>
      <c r="K218" s="110">
        <f t="shared" si="5"/>
        <v>0</v>
      </c>
      <c r="L218" s="111">
        <f t="shared" si="6"/>
        <v>0</v>
      </c>
      <c r="M218" s="35"/>
      <c r="N218" s="29"/>
      <c r="O218" s="29"/>
      <c r="P218" s="30"/>
      <c r="Q218" s="31"/>
      <c r="R218" s="29"/>
      <c r="S218" s="29"/>
      <c r="T218" s="3"/>
      <c r="U218" s="5"/>
      <c r="V218" s="5"/>
      <c r="W218" s="3"/>
      <c r="X218" s="5"/>
      <c r="Y218" s="5"/>
      <c r="Z218" s="3"/>
    </row>
    <row r="219" spans="1:26" ht="19.5" customHeight="1">
      <c r="A219" s="106">
        <f t="shared" si="0"/>
        <v>0</v>
      </c>
      <c r="B219" s="107" t="s">
        <v>57</v>
      </c>
      <c r="C219" s="292" t="str">
        <f t="shared" si="1"/>
        <v>Monitor (a)</v>
      </c>
      <c r="D219" s="292"/>
      <c r="E219" s="292"/>
      <c r="F219" s="269">
        <v>0</v>
      </c>
      <c r="G219" s="108">
        <f t="shared" si="2"/>
        <v>0</v>
      </c>
      <c r="H219" s="441">
        <f t="shared" si="3"/>
        <v>0</v>
      </c>
      <c r="I219" s="441"/>
      <c r="J219" s="109">
        <f t="shared" si="4"/>
        <v>0</v>
      </c>
      <c r="K219" s="110">
        <f t="shared" si="5"/>
        <v>0</v>
      </c>
      <c r="L219" s="111">
        <f t="shared" si="6"/>
        <v>0</v>
      </c>
      <c r="M219" s="35"/>
      <c r="N219" s="29"/>
      <c r="O219" s="29"/>
      <c r="P219" s="30"/>
      <c r="Q219" s="31"/>
      <c r="R219" s="29"/>
      <c r="S219" s="29"/>
      <c r="T219" s="6"/>
      <c r="U219" s="5"/>
      <c r="V219" s="5"/>
      <c r="W219" s="3"/>
      <c r="X219" s="5"/>
      <c r="Y219" s="5"/>
      <c r="Z219" s="3"/>
    </row>
    <row r="220" spans="1:26" ht="19.5" customHeight="1">
      <c r="A220" s="106">
        <f t="shared" si="0"/>
        <v>0</v>
      </c>
      <c r="B220" s="107" t="s">
        <v>58</v>
      </c>
      <c r="C220" s="292" t="str">
        <f t="shared" si="1"/>
        <v>Secretário Escolar*</v>
      </c>
      <c r="D220" s="292"/>
      <c r="E220" s="292"/>
      <c r="F220" s="269">
        <v>0</v>
      </c>
      <c r="G220" s="108">
        <f t="shared" si="2"/>
        <v>0</v>
      </c>
      <c r="H220" s="441">
        <f t="shared" si="3"/>
        <v>0</v>
      </c>
      <c r="I220" s="441"/>
      <c r="J220" s="109">
        <f t="shared" si="4"/>
        <v>0</v>
      </c>
      <c r="K220" s="110">
        <f t="shared" si="5"/>
        <v>0</v>
      </c>
      <c r="L220" s="111">
        <f t="shared" si="6"/>
        <v>0</v>
      </c>
      <c r="M220" s="35"/>
      <c r="N220" s="29"/>
      <c r="O220" s="29"/>
      <c r="P220" s="30"/>
      <c r="Q220" s="31"/>
      <c r="R220" s="29"/>
      <c r="S220" s="29"/>
      <c r="T220" s="3"/>
      <c r="U220" s="3"/>
      <c r="V220" s="3"/>
      <c r="W220" s="3"/>
      <c r="X220" s="5"/>
      <c r="Y220" s="5"/>
      <c r="Z220" s="3"/>
    </row>
    <row r="221" spans="1:26" ht="19.5" customHeight="1">
      <c r="A221" s="106">
        <f t="shared" si="0"/>
        <v>0</v>
      </c>
      <c r="B221" s="107" t="s">
        <v>59</v>
      </c>
      <c r="C221" s="292" t="str">
        <f t="shared" si="1"/>
        <v>Nutricionista 30 h</v>
      </c>
      <c r="D221" s="292"/>
      <c r="E221" s="292"/>
      <c r="F221" s="269">
        <v>0</v>
      </c>
      <c r="G221" s="108">
        <f t="shared" si="2"/>
        <v>0</v>
      </c>
      <c r="H221" s="441">
        <f t="shared" si="3"/>
        <v>0</v>
      </c>
      <c r="I221" s="441"/>
      <c r="J221" s="109">
        <f t="shared" si="4"/>
        <v>0</v>
      </c>
      <c r="K221" s="110">
        <f t="shared" si="5"/>
        <v>0</v>
      </c>
      <c r="L221" s="111">
        <f t="shared" si="6"/>
        <v>0</v>
      </c>
      <c r="M221" s="35"/>
      <c r="N221" s="29"/>
      <c r="O221" s="29"/>
      <c r="P221" s="30"/>
      <c r="Q221" s="31"/>
      <c r="R221" s="29"/>
      <c r="S221" s="29"/>
      <c r="T221" s="3"/>
      <c r="U221" s="3"/>
      <c r="V221" s="3"/>
      <c r="W221" s="3"/>
      <c r="X221" s="3"/>
      <c r="Y221" s="3"/>
      <c r="Z221" s="3"/>
    </row>
    <row r="222" spans="1:26" ht="19.5" customHeight="1">
      <c r="A222" s="106">
        <f t="shared" si="0"/>
        <v>0</v>
      </c>
      <c r="B222" s="107" t="s">
        <v>60</v>
      </c>
      <c r="C222" s="292" t="str">
        <f t="shared" si="1"/>
        <v>Nutricionista 40 h</v>
      </c>
      <c r="D222" s="292"/>
      <c r="E222" s="292"/>
      <c r="F222" s="269">
        <v>0</v>
      </c>
      <c r="G222" s="108">
        <f t="shared" si="2"/>
        <v>0</v>
      </c>
      <c r="H222" s="441">
        <f>L269</f>
        <v>0</v>
      </c>
      <c r="I222" s="441"/>
      <c r="J222" s="109">
        <f t="shared" si="4"/>
        <v>0</v>
      </c>
      <c r="K222" s="110">
        <f t="shared" si="5"/>
        <v>0</v>
      </c>
      <c r="L222" s="111">
        <f t="shared" si="6"/>
        <v>0</v>
      </c>
      <c r="M222" s="35"/>
      <c r="N222" s="29"/>
      <c r="O222" s="29"/>
      <c r="P222" s="30"/>
      <c r="Q222" s="31"/>
      <c r="R222" s="29"/>
      <c r="S222" s="29"/>
      <c r="T222" s="3"/>
      <c r="U222" s="3"/>
      <c r="V222" s="3"/>
      <c r="W222" s="3"/>
      <c r="X222" s="3"/>
      <c r="Y222" s="3"/>
      <c r="Z222" s="3"/>
    </row>
    <row r="223" spans="1:26" ht="19.5" customHeight="1">
      <c r="A223" s="106">
        <f t="shared" si="0"/>
        <v>0</v>
      </c>
      <c r="B223" s="107" t="s">
        <v>61</v>
      </c>
      <c r="C223" s="292" t="str">
        <f t="shared" si="1"/>
        <v>Porteiro (a)</v>
      </c>
      <c r="D223" s="292"/>
      <c r="E223" s="292"/>
      <c r="F223" s="269">
        <v>0</v>
      </c>
      <c r="G223" s="108">
        <f t="shared" si="2"/>
        <v>0</v>
      </c>
      <c r="H223" s="441">
        <f t="shared" si="3"/>
        <v>0</v>
      </c>
      <c r="I223" s="441"/>
      <c r="J223" s="109">
        <f t="shared" si="4"/>
        <v>0</v>
      </c>
      <c r="K223" s="110">
        <f t="shared" si="5"/>
        <v>0</v>
      </c>
      <c r="L223" s="111">
        <f t="shared" si="6"/>
        <v>0</v>
      </c>
      <c r="M223" s="35"/>
      <c r="N223" s="29"/>
      <c r="O223" s="29"/>
      <c r="P223" s="30"/>
      <c r="Q223" s="31"/>
      <c r="R223" s="29"/>
      <c r="S223" s="29"/>
      <c r="T223" s="3"/>
      <c r="U223" s="3"/>
      <c r="V223" s="3"/>
      <c r="W223" s="3"/>
      <c r="X223" s="3"/>
      <c r="Y223" s="3"/>
      <c r="Z223" s="3"/>
    </row>
    <row r="224" spans="1:26" ht="19.5" customHeight="1">
      <c r="A224" s="106">
        <f t="shared" si="0"/>
        <v>0</v>
      </c>
      <c r="B224" s="107" t="s">
        <v>62</v>
      </c>
      <c r="C224" s="292" t="str">
        <f t="shared" si="1"/>
        <v>Cozinheiro (a)</v>
      </c>
      <c r="D224" s="292"/>
      <c r="E224" s="292"/>
      <c r="F224" s="269">
        <v>0</v>
      </c>
      <c r="G224" s="108">
        <f t="shared" si="2"/>
        <v>0</v>
      </c>
      <c r="H224" s="441">
        <f t="shared" si="3"/>
        <v>0</v>
      </c>
      <c r="I224" s="441"/>
      <c r="J224" s="109">
        <f t="shared" si="4"/>
        <v>0</v>
      </c>
      <c r="K224" s="110">
        <f t="shared" si="5"/>
        <v>0</v>
      </c>
      <c r="L224" s="111">
        <f t="shared" si="6"/>
        <v>0</v>
      </c>
      <c r="M224" s="35"/>
      <c r="N224" s="29"/>
      <c r="O224" s="29"/>
      <c r="P224" s="30"/>
      <c r="Q224" s="31"/>
      <c r="R224" s="29"/>
      <c r="S224" s="29"/>
      <c r="T224" s="3"/>
      <c r="U224" s="3"/>
      <c r="V224" s="3"/>
      <c r="W224" s="3"/>
      <c r="X224" s="3"/>
      <c r="Y224" s="3"/>
      <c r="Z224" s="3"/>
    </row>
    <row r="225" spans="1:25" ht="19.5" customHeight="1">
      <c r="A225" s="106">
        <f t="shared" si="0"/>
        <v>0</v>
      </c>
      <c r="B225" s="107" t="s">
        <v>63</v>
      </c>
      <c r="C225" s="292" t="str">
        <f t="shared" si="1"/>
        <v>Serv Ger Cons/Limp</v>
      </c>
      <c r="D225" s="292"/>
      <c r="E225" s="292"/>
      <c r="F225" s="269">
        <v>0</v>
      </c>
      <c r="G225" s="108">
        <f t="shared" si="2"/>
        <v>0</v>
      </c>
      <c r="H225" s="441">
        <f t="shared" si="3"/>
        <v>0</v>
      </c>
      <c r="I225" s="441"/>
      <c r="J225" s="109">
        <f t="shared" si="4"/>
        <v>0</v>
      </c>
      <c r="K225" s="110">
        <f>SUM(J225*12)</f>
        <v>0</v>
      </c>
      <c r="L225" s="111">
        <f t="shared" si="6"/>
        <v>0</v>
      </c>
      <c r="M225" s="35"/>
      <c r="N225" s="29"/>
      <c r="O225" s="29"/>
      <c r="P225" s="30"/>
      <c r="Q225" s="31"/>
      <c r="R225" s="29"/>
      <c r="S225" s="29"/>
      <c r="T225" s="4"/>
      <c r="U225" s="4"/>
      <c r="V225" s="4"/>
      <c r="W225" s="4"/>
      <c r="X225" s="4"/>
      <c r="Y225" s="4"/>
    </row>
    <row r="226" spans="1:25" ht="19.5" customHeight="1">
      <c r="A226" s="106">
        <f t="shared" si="0"/>
        <v>0</v>
      </c>
      <c r="B226" s="107" t="s">
        <v>64</v>
      </c>
      <c r="C226" s="297">
        <f t="shared" si="1"/>
        <v>0</v>
      </c>
      <c r="D226" s="297"/>
      <c r="E226" s="297"/>
      <c r="F226" s="269">
        <v>0</v>
      </c>
      <c r="G226" s="108">
        <f t="shared" si="2"/>
        <v>0</v>
      </c>
      <c r="H226" s="441">
        <f t="shared" si="3"/>
        <v>0</v>
      </c>
      <c r="I226" s="441"/>
      <c r="J226" s="109">
        <f t="shared" si="4"/>
        <v>0</v>
      </c>
      <c r="K226" s="110">
        <f t="shared" si="5"/>
        <v>0</v>
      </c>
      <c r="L226" s="111">
        <f t="shared" si="6"/>
        <v>0</v>
      </c>
      <c r="M226" s="35"/>
      <c r="N226" s="29"/>
      <c r="O226" s="29"/>
      <c r="P226" s="30"/>
      <c r="Q226" s="31"/>
      <c r="R226" s="29"/>
      <c r="S226" s="29"/>
      <c r="T226" s="4"/>
      <c r="U226" s="4"/>
      <c r="V226" s="4"/>
      <c r="W226" s="4"/>
      <c r="X226" s="4"/>
      <c r="Y226" s="4"/>
    </row>
    <row r="227" spans="1:25" ht="19.5" customHeight="1">
      <c r="A227" s="106">
        <f t="shared" si="0"/>
        <v>0</v>
      </c>
      <c r="B227" s="107" t="s">
        <v>65</v>
      </c>
      <c r="C227" s="297">
        <f t="shared" si="1"/>
        <v>0</v>
      </c>
      <c r="D227" s="297"/>
      <c r="E227" s="297"/>
      <c r="F227" s="269">
        <v>0</v>
      </c>
      <c r="G227" s="108">
        <f t="shared" si="2"/>
        <v>0</v>
      </c>
      <c r="H227" s="441">
        <f t="shared" si="3"/>
        <v>0</v>
      </c>
      <c r="I227" s="441"/>
      <c r="J227" s="109">
        <f t="shared" si="4"/>
        <v>0</v>
      </c>
      <c r="K227" s="110">
        <f t="shared" si="5"/>
        <v>0</v>
      </c>
      <c r="L227" s="111">
        <f t="shared" si="6"/>
        <v>0</v>
      </c>
      <c r="M227" s="35"/>
      <c r="N227" s="29"/>
      <c r="O227" s="29"/>
      <c r="P227" s="30"/>
      <c r="Q227" s="31"/>
      <c r="R227" s="29"/>
      <c r="S227" s="29"/>
      <c r="T227" s="4"/>
      <c r="U227" s="4"/>
      <c r="V227" s="4"/>
      <c r="W227" s="4"/>
      <c r="X227" s="4"/>
      <c r="Y227" s="4"/>
    </row>
    <row r="228" spans="1:25" ht="19.5" customHeight="1">
      <c r="A228" s="106">
        <f t="shared" si="0"/>
        <v>0</v>
      </c>
      <c r="B228" s="107" t="s">
        <v>66</v>
      </c>
      <c r="C228" s="297">
        <f t="shared" si="1"/>
        <v>0</v>
      </c>
      <c r="D228" s="297"/>
      <c r="E228" s="297"/>
      <c r="F228" s="268">
        <v>0</v>
      </c>
      <c r="G228" s="108">
        <f t="shared" si="2"/>
        <v>0</v>
      </c>
      <c r="H228" s="441">
        <f t="shared" si="3"/>
        <v>0</v>
      </c>
      <c r="I228" s="441"/>
      <c r="J228" s="109">
        <f t="shared" si="4"/>
        <v>0</v>
      </c>
      <c r="K228" s="110">
        <f t="shared" si="5"/>
        <v>0</v>
      </c>
      <c r="L228" s="111">
        <f t="shared" si="6"/>
        <v>0</v>
      </c>
      <c r="M228" s="35"/>
      <c r="N228" s="29"/>
      <c r="O228" s="29"/>
      <c r="P228" s="30"/>
      <c r="Q228" s="31"/>
      <c r="R228" s="29"/>
      <c r="S228" s="29"/>
      <c r="T228" s="4"/>
      <c r="U228" s="4"/>
      <c r="V228" s="4"/>
      <c r="W228" s="4"/>
      <c r="X228" s="4"/>
      <c r="Y228" s="4"/>
    </row>
    <row r="229" spans="1:25" ht="19.5" customHeight="1">
      <c r="A229" s="106">
        <f t="shared" si="0"/>
        <v>0</v>
      </c>
      <c r="B229" s="107" t="s">
        <v>67</v>
      </c>
      <c r="C229" s="297">
        <f t="shared" si="1"/>
        <v>0</v>
      </c>
      <c r="D229" s="297"/>
      <c r="E229" s="297"/>
      <c r="F229" s="270">
        <v>0</v>
      </c>
      <c r="G229" s="108">
        <f t="shared" si="2"/>
        <v>0</v>
      </c>
      <c r="H229" s="441">
        <f t="shared" si="3"/>
        <v>0</v>
      </c>
      <c r="I229" s="441"/>
      <c r="J229" s="109">
        <f t="shared" si="4"/>
        <v>0</v>
      </c>
      <c r="K229" s="110">
        <f t="shared" si="5"/>
        <v>0</v>
      </c>
      <c r="L229" s="111">
        <f t="shared" si="6"/>
        <v>0</v>
      </c>
      <c r="M229" s="35"/>
      <c r="N229" s="29"/>
      <c r="O229" s="29"/>
      <c r="P229" s="30"/>
      <c r="Q229" s="31"/>
      <c r="R229" s="29"/>
      <c r="S229" s="29"/>
      <c r="T229" s="4"/>
      <c r="U229" s="4"/>
      <c r="V229" s="4"/>
      <c r="W229" s="4"/>
      <c r="X229" s="4"/>
      <c r="Y229" s="4"/>
    </row>
    <row r="230" spans="1:25" ht="19.5" customHeight="1">
      <c r="A230" s="106">
        <f t="shared" si="0"/>
        <v>0</v>
      </c>
      <c r="B230" s="107" t="s">
        <v>68</v>
      </c>
      <c r="C230" s="297">
        <f t="shared" si="1"/>
        <v>0</v>
      </c>
      <c r="D230" s="297"/>
      <c r="E230" s="297"/>
      <c r="F230" s="270">
        <v>0</v>
      </c>
      <c r="G230" s="108">
        <f t="shared" si="2"/>
        <v>0</v>
      </c>
      <c r="H230" s="441">
        <f t="shared" si="3"/>
        <v>0</v>
      </c>
      <c r="I230" s="441"/>
      <c r="J230" s="109">
        <f t="shared" si="4"/>
        <v>0</v>
      </c>
      <c r="K230" s="110">
        <f t="shared" si="5"/>
        <v>0</v>
      </c>
      <c r="L230" s="111">
        <f t="shared" si="6"/>
        <v>0</v>
      </c>
      <c r="M230" s="35"/>
      <c r="N230" s="29"/>
      <c r="O230" s="29"/>
      <c r="P230" s="30"/>
      <c r="Q230" s="31"/>
      <c r="R230" s="29"/>
      <c r="S230" s="29"/>
      <c r="T230" s="4"/>
      <c r="U230" s="4"/>
      <c r="V230" s="4"/>
      <c r="W230" s="4"/>
      <c r="X230" s="4"/>
      <c r="Y230" s="4"/>
    </row>
    <row r="231" spans="1:25" ht="19.5" customHeight="1">
      <c r="A231" s="106">
        <f t="shared" si="0"/>
        <v>0</v>
      </c>
      <c r="B231" s="107" t="s">
        <v>69</v>
      </c>
      <c r="C231" s="297">
        <f t="shared" si="1"/>
        <v>0</v>
      </c>
      <c r="D231" s="297"/>
      <c r="E231" s="297"/>
      <c r="F231" s="270">
        <v>0</v>
      </c>
      <c r="G231" s="108">
        <f t="shared" si="2"/>
        <v>0</v>
      </c>
      <c r="H231" s="441">
        <f t="shared" si="3"/>
        <v>0</v>
      </c>
      <c r="I231" s="441"/>
      <c r="J231" s="109">
        <f t="shared" si="4"/>
        <v>0</v>
      </c>
      <c r="K231" s="110">
        <f t="shared" si="5"/>
        <v>0</v>
      </c>
      <c r="L231" s="111">
        <f t="shared" si="6"/>
        <v>0</v>
      </c>
      <c r="M231" s="35"/>
      <c r="N231" s="29"/>
      <c r="O231" s="29"/>
      <c r="P231" s="30"/>
      <c r="Q231" s="31"/>
      <c r="R231" s="29"/>
      <c r="S231" s="29"/>
      <c r="T231" s="4"/>
      <c r="U231" s="4"/>
      <c r="V231" s="4"/>
      <c r="W231" s="4"/>
      <c r="X231" s="4"/>
      <c r="Y231" s="4"/>
    </row>
    <row r="232" spans="1:25" ht="19.5" customHeight="1">
      <c r="A232" s="106">
        <f t="shared" si="0"/>
        <v>0</v>
      </c>
      <c r="B232" s="107" t="s">
        <v>70</v>
      </c>
      <c r="C232" s="297">
        <f t="shared" si="1"/>
        <v>0</v>
      </c>
      <c r="D232" s="297"/>
      <c r="E232" s="297"/>
      <c r="F232" s="270">
        <v>0</v>
      </c>
      <c r="G232" s="108">
        <f t="shared" si="2"/>
        <v>0</v>
      </c>
      <c r="H232" s="441">
        <f t="shared" si="3"/>
        <v>0</v>
      </c>
      <c r="I232" s="441"/>
      <c r="J232" s="109">
        <f t="shared" si="4"/>
        <v>0</v>
      </c>
      <c r="K232" s="110">
        <f t="shared" si="5"/>
        <v>0</v>
      </c>
      <c r="L232" s="111">
        <f t="shared" si="6"/>
        <v>0</v>
      </c>
      <c r="M232" s="35"/>
      <c r="N232" s="29"/>
      <c r="O232" s="29"/>
      <c r="P232" s="30"/>
      <c r="Q232" s="31"/>
      <c r="R232" s="29"/>
      <c r="S232" s="29"/>
      <c r="T232" s="4"/>
      <c r="U232" s="4"/>
      <c r="V232" s="4"/>
      <c r="W232" s="4"/>
      <c r="X232" s="4"/>
      <c r="Y232" s="4"/>
    </row>
    <row r="233" spans="1:25" ht="19.5" customHeight="1">
      <c r="A233" s="106">
        <f t="shared" si="0"/>
        <v>0</v>
      </c>
      <c r="B233" s="107" t="s">
        <v>71</v>
      </c>
      <c r="C233" s="297">
        <f t="shared" si="1"/>
        <v>0</v>
      </c>
      <c r="D233" s="297"/>
      <c r="E233" s="297"/>
      <c r="F233" s="270">
        <v>0</v>
      </c>
      <c r="G233" s="108">
        <f t="shared" si="2"/>
        <v>0</v>
      </c>
      <c r="H233" s="441">
        <f t="shared" si="3"/>
        <v>0</v>
      </c>
      <c r="I233" s="441"/>
      <c r="J233" s="109">
        <f t="shared" si="4"/>
        <v>0</v>
      </c>
      <c r="K233" s="110">
        <f t="shared" si="5"/>
        <v>0</v>
      </c>
      <c r="L233" s="111">
        <f t="shared" si="6"/>
        <v>0</v>
      </c>
      <c r="M233" s="35"/>
      <c r="N233" s="29"/>
      <c r="O233" s="29"/>
      <c r="P233" s="30"/>
      <c r="Q233" s="31"/>
      <c r="R233" s="29"/>
      <c r="S233" s="29"/>
      <c r="T233" s="4"/>
      <c r="U233" s="4"/>
      <c r="V233" s="4"/>
      <c r="W233" s="4"/>
      <c r="X233" s="4"/>
      <c r="Y233" s="4"/>
    </row>
    <row r="234" spans="1:19" ht="19.5" customHeight="1">
      <c r="A234" s="106">
        <f t="shared" si="0"/>
        <v>0</v>
      </c>
      <c r="B234" s="107" t="s">
        <v>72</v>
      </c>
      <c r="C234" s="297">
        <f t="shared" si="1"/>
        <v>0</v>
      </c>
      <c r="D234" s="297"/>
      <c r="E234" s="297"/>
      <c r="F234" s="270">
        <v>0</v>
      </c>
      <c r="G234" s="108">
        <f t="shared" si="2"/>
        <v>0</v>
      </c>
      <c r="H234" s="441">
        <f t="shared" si="3"/>
        <v>0</v>
      </c>
      <c r="I234" s="441"/>
      <c r="J234" s="109">
        <f t="shared" si="4"/>
        <v>0</v>
      </c>
      <c r="K234" s="110">
        <f t="shared" si="5"/>
        <v>0</v>
      </c>
      <c r="L234" s="111">
        <f t="shared" si="6"/>
        <v>0</v>
      </c>
      <c r="M234" s="35"/>
      <c r="N234" s="29"/>
      <c r="O234" s="29"/>
      <c r="P234" s="30"/>
      <c r="Q234" s="31"/>
      <c r="R234" s="29"/>
      <c r="S234" s="29"/>
    </row>
    <row r="235" spans="1:19" ht="19.5" customHeight="1">
      <c r="A235" s="106">
        <f t="shared" si="0"/>
        <v>0</v>
      </c>
      <c r="B235" s="107" t="s">
        <v>73</v>
      </c>
      <c r="C235" s="297">
        <f t="shared" si="1"/>
        <v>0</v>
      </c>
      <c r="D235" s="297"/>
      <c r="E235" s="297"/>
      <c r="F235" s="270">
        <v>0</v>
      </c>
      <c r="G235" s="108">
        <f t="shared" si="2"/>
        <v>0</v>
      </c>
      <c r="H235" s="441">
        <f t="shared" si="3"/>
        <v>0</v>
      </c>
      <c r="I235" s="441"/>
      <c r="J235" s="109">
        <f t="shared" si="4"/>
        <v>0</v>
      </c>
      <c r="K235" s="110">
        <f t="shared" si="5"/>
        <v>0</v>
      </c>
      <c r="L235" s="111">
        <f t="shared" si="6"/>
        <v>0</v>
      </c>
      <c r="M235" s="35"/>
      <c r="N235" s="29"/>
      <c r="O235" s="29"/>
      <c r="P235" s="30"/>
      <c r="Q235" s="31"/>
      <c r="R235" s="29"/>
      <c r="S235" s="29"/>
    </row>
    <row r="236" spans="1:36" ht="19.5" customHeight="1" thickBot="1">
      <c r="A236" s="112">
        <f t="shared" si="0"/>
        <v>0</v>
      </c>
      <c r="B236" s="113" t="s">
        <v>74</v>
      </c>
      <c r="C236" s="388">
        <f t="shared" si="1"/>
        <v>0</v>
      </c>
      <c r="D236" s="388"/>
      <c r="E236" s="388"/>
      <c r="F236" s="271">
        <v>0</v>
      </c>
      <c r="G236" s="114">
        <f t="shared" si="2"/>
        <v>0</v>
      </c>
      <c r="H236" s="442">
        <f t="shared" si="3"/>
        <v>0</v>
      </c>
      <c r="I236" s="442"/>
      <c r="J236" s="115">
        <f t="shared" si="4"/>
        <v>0</v>
      </c>
      <c r="K236" s="116">
        <f t="shared" si="5"/>
        <v>0</v>
      </c>
      <c r="L236" s="117">
        <f t="shared" si="6"/>
        <v>0</v>
      </c>
      <c r="M236" s="35"/>
      <c r="N236" s="29"/>
      <c r="O236" s="29"/>
      <c r="P236" s="30"/>
      <c r="Q236" s="31"/>
      <c r="R236" s="29"/>
      <c r="S236" s="29"/>
      <c r="T236" s="8"/>
      <c r="U236" s="8"/>
      <c r="V236" s="8"/>
      <c r="W236" s="8"/>
      <c r="X236" s="8"/>
      <c r="Y236" s="8"/>
      <c r="Z236" s="8"/>
      <c r="AA236" s="8"/>
      <c r="AB236" s="8"/>
      <c r="AC236" s="8"/>
      <c r="AD236" s="8"/>
      <c r="AE236" s="8"/>
      <c r="AF236" s="8"/>
      <c r="AG236" s="8"/>
      <c r="AH236" s="8"/>
      <c r="AI236" s="8"/>
      <c r="AJ236" s="13"/>
    </row>
    <row r="237" spans="1:36" ht="19.5" customHeight="1" thickBot="1">
      <c r="A237" s="118"/>
      <c r="B237" s="119" t="s">
        <v>75</v>
      </c>
      <c r="C237" s="306" t="str">
        <f t="shared" si="1"/>
        <v>Encargos, Benefícios Mensais e Provisões</v>
      </c>
      <c r="D237" s="307"/>
      <c r="E237" s="308"/>
      <c r="F237" s="120"/>
      <c r="G237" s="121"/>
      <c r="H237" s="443"/>
      <c r="I237" s="443"/>
      <c r="J237" s="121"/>
      <c r="K237" s="121"/>
      <c r="L237" s="122"/>
      <c r="M237" s="38"/>
      <c r="N237" s="38"/>
      <c r="O237" s="38"/>
      <c r="P237" s="38"/>
      <c r="Q237" s="432"/>
      <c r="R237" s="432"/>
      <c r="S237" s="432"/>
      <c r="T237" s="8"/>
      <c r="U237" s="8"/>
      <c r="V237" s="8"/>
      <c r="W237" s="8"/>
      <c r="X237" s="8"/>
      <c r="Y237" s="8"/>
      <c r="Z237" s="8"/>
      <c r="AA237" s="8"/>
      <c r="AB237" s="8"/>
      <c r="AC237" s="8"/>
      <c r="AD237" s="8"/>
      <c r="AE237" s="8"/>
      <c r="AF237" s="8"/>
      <c r="AG237" s="8"/>
      <c r="AH237" s="8"/>
      <c r="AI237" s="8"/>
      <c r="AJ237" s="13"/>
    </row>
    <row r="238" spans="1:36" ht="15.75" customHeight="1" thickBot="1">
      <c r="A238" s="347" t="s">
        <v>174</v>
      </c>
      <c r="B238" s="348"/>
      <c r="C238" s="348"/>
      <c r="D238" s="348"/>
      <c r="E238" s="348"/>
      <c r="F238" s="123"/>
      <c r="G238" s="124">
        <f>SUM(G215:G236)</f>
        <v>0</v>
      </c>
      <c r="H238" s="768">
        <f>SUM(H215:H236)</f>
        <v>0</v>
      </c>
      <c r="I238" s="769"/>
      <c r="J238" s="124">
        <f>SUM(J215:J236)</f>
        <v>0</v>
      </c>
      <c r="K238" s="125">
        <f>SUM(K215:K236)</f>
        <v>0</v>
      </c>
      <c r="L238" s="124">
        <f>SUM(L215:L236)</f>
        <v>0</v>
      </c>
      <c r="M238" s="33"/>
      <c r="N238" s="33"/>
      <c r="O238" s="33"/>
      <c r="P238" s="33"/>
      <c r="Q238" s="34"/>
      <c r="R238" s="34"/>
      <c r="S238" s="34"/>
      <c r="T238" s="8"/>
      <c r="U238" s="8"/>
      <c r="V238" s="8"/>
      <c r="W238" s="8"/>
      <c r="X238" s="8"/>
      <c r="Y238" s="8"/>
      <c r="Z238" s="8"/>
      <c r="AA238" s="8"/>
      <c r="AB238" s="8"/>
      <c r="AC238" s="8"/>
      <c r="AD238" s="8"/>
      <c r="AE238" s="8"/>
      <c r="AF238" s="8"/>
      <c r="AG238" s="8"/>
      <c r="AH238" s="8"/>
      <c r="AI238" s="8"/>
      <c r="AJ238" s="13"/>
    </row>
    <row r="239" spans="1:36" ht="29.25" customHeight="1" thickBot="1">
      <c r="A239" s="343" t="s">
        <v>139</v>
      </c>
      <c r="B239" s="344"/>
      <c r="C239" s="344"/>
      <c r="D239" s="344"/>
      <c r="E239" s="344"/>
      <c r="F239" s="344"/>
      <c r="G239" s="344"/>
      <c r="H239" s="344"/>
      <c r="I239" s="344"/>
      <c r="J239" s="344"/>
      <c r="K239" s="344"/>
      <c r="L239" s="345"/>
      <c r="M239" s="37"/>
      <c r="N239" s="37"/>
      <c r="O239" s="37"/>
      <c r="P239" s="37"/>
      <c r="Q239" s="37"/>
      <c r="R239" s="37"/>
      <c r="S239" s="37"/>
      <c r="T239" s="9"/>
      <c r="U239" s="9"/>
      <c r="V239" s="9"/>
      <c r="W239" s="9"/>
      <c r="X239" s="9"/>
      <c r="Y239" s="9"/>
      <c r="Z239" s="9"/>
      <c r="AA239" s="9"/>
      <c r="AB239" s="9"/>
      <c r="AC239" s="9"/>
      <c r="AD239" s="9"/>
      <c r="AE239" s="9"/>
      <c r="AF239" s="9"/>
      <c r="AG239" s="9"/>
      <c r="AH239" s="9"/>
      <c r="AI239" s="9"/>
      <c r="AJ239" s="10"/>
    </row>
    <row r="240" spans="1:12" s="40" customFormat="1" ht="24.75" customHeight="1" thickBot="1">
      <c r="A240" s="343" t="s">
        <v>306</v>
      </c>
      <c r="B240" s="344"/>
      <c r="C240" s="344"/>
      <c r="D240" s="344"/>
      <c r="E240" s="344"/>
      <c r="F240" s="344"/>
      <c r="G240" s="344"/>
      <c r="H240" s="344"/>
      <c r="I240" s="344"/>
      <c r="J240" s="344"/>
      <c r="K240" s="344"/>
      <c r="L240" s="345"/>
    </row>
    <row r="241" spans="1:36" ht="15.75" customHeight="1" thickBot="1">
      <c r="A241" s="571" t="str">
        <f>B34</f>
        <v>NOME DA OSC</v>
      </c>
      <c r="B241" s="572"/>
      <c r="C241" s="572"/>
      <c r="D241" s="572"/>
      <c r="E241" s="572"/>
      <c r="F241" s="572"/>
      <c r="G241" s="572"/>
      <c r="H241" s="572"/>
      <c r="I241" s="572"/>
      <c r="J241" s="572"/>
      <c r="K241" s="572"/>
      <c r="L241" s="573"/>
      <c r="S241" s="39"/>
      <c r="AJ241" s="13"/>
    </row>
    <row r="242" spans="1:36" s="32" customFormat="1" ht="15.75" customHeight="1" thickBot="1">
      <c r="A242" s="238"/>
      <c r="B242" s="239"/>
      <c r="C242" s="239"/>
      <c r="D242" s="239"/>
      <c r="E242" s="239"/>
      <c r="F242" s="239"/>
      <c r="G242" s="239"/>
      <c r="H242" s="239"/>
      <c r="I242" s="239"/>
      <c r="J242" s="239"/>
      <c r="K242" s="239"/>
      <c r="L242" s="240"/>
      <c r="S242" s="43"/>
      <c r="AJ242" s="13"/>
    </row>
    <row r="243" spans="1:36" ht="23.25" customHeight="1" thickBot="1">
      <c r="A243" s="449" t="s">
        <v>203</v>
      </c>
      <c r="B243" s="450"/>
      <c r="C243" s="451"/>
      <c r="D243" s="126"/>
      <c r="E243" s="126"/>
      <c r="F243" s="578" t="s">
        <v>204</v>
      </c>
      <c r="G243" s="579"/>
      <c r="H243" s="579"/>
      <c r="I243" s="579"/>
      <c r="J243" s="579"/>
      <c r="K243" s="579"/>
      <c r="L243" s="580"/>
      <c r="M243" s="22"/>
      <c r="N243" s="22"/>
      <c r="O243" s="22"/>
      <c r="P243" s="22"/>
      <c r="Q243" s="22"/>
      <c r="R243" s="22"/>
      <c r="S243" s="22"/>
      <c r="AJ243" s="13"/>
    </row>
    <row r="244" spans="1:36" ht="15.75">
      <c r="A244" s="447" t="s">
        <v>140</v>
      </c>
      <c r="B244" s="448"/>
      <c r="C244" s="127" t="s">
        <v>141</v>
      </c>
      <c r="D244" s="128"/>
      <c r="E244" s="128"/>
      <c r="F244" s="129" t="s">
        <v>184</v>
      </c>
      <c r="G244" s="433" t="s">
        <v>185</v>
      </c>
      <c r="H244" s="433"/>
      <c r="I244" s="435" t="s">
        <v>186</v>
      </c>
      <c r="J244" s="436"/>
      <c r="K244" s="436"/>
      <c r="L244" s="437"/>
      <c r="M244" s="22"/>
      <c r="N244" s="22"/>
      <c r="O244" s="22"/>
      <c r="P244" s="22"/>
      <c r="Q244" s="22"/>
      <c r="R244" s="22"/>
      <c r="S244" s="22"/>
      <c r="AJ244" s="13"/>
    </row>
    <row r="245" spans="1:36" ht="15">
      <c r="A245" s="389" t="s">
        <v>192</v>
      </c>
      <c r="B245" s="390"/>
      <c r="C245" s="266">
        <v>0</v>
      </c>
      <c r="D245" s="130"/>
      <c r="E245" s="130"/>
      <c r="F245" s="131" t="s">
        <v>187</v>
      </c>
      <c r="G245" s="434" t="s">
        <v>194</v>
      </c>
      <c r="H245" s="434"/>
      <c r="I245" s="438" t="s">
        <v>207</v>
      </c>
      <c r="J245" s="439"/>
      <c r="K245" s="439"/>
      <c r="L245" s="440"/>
      <c r="M245" s="22"/>
      <c r="N245" s="22"/>
      <c r="O245" s="22"/>
      <c r="P245" s="22"/>
      <c r="Q245" s="22"/>
      <c r="R245" s="22"/>
      <c r="S245" s="22"/>
      <c r="AJ245" s="13"/>
    </row>
    <row r="246" spans="1:36" ht="15">
      <c r="A246" s="389" t="s">
        <v>129</v>
      </c>
      <c r="B246" s="390"/>
      <c r="C246" s="267">
        <v>0</v>
      </c>
      <c r="D246" s="130"/>
      <c r="E246" s="130"/>
      <c r="F246" s="131" t="s">
        <v>188</v>
      </c>
      <c r="G246" s="434" t="s">
        <v>195</v>
      </c>
      <c r="H246" s="434"/>
      <c r="I246" s="438" t="s">
        <v>307</v>
      </c>
      <c r="J246" s="439"/>
      <c r="K246" s="439"/>
      <c r="L246" s="440"/>
      <c r="M246" s="22"/>
      <c r="N246" s="22"/>
      <c r="O246" s="22"/>
      <c r="P246" s="22"/>
      <c r="Q246" s="22"/>
      <c r="R246" s="22"/>
      <c r="S246" s="22"/>
      <c r="AJ246" s="13"/>
    </row>
    <row r="247" spans="1:36" ht="15">
      <c r="A247" s="389" t="s">
        <v>128</v>
      </c>
      <c r="B247" s="390"/>
      <c r="C247" s="267">
        <v>0</v>
      </c>
      <c r="D247" s="130"/>
      <c r="E247" s="130"/>
      <c r="F247" s="131" t="s">
        <v>189</v>
      </c>
      <c r="G247" s="434" t="s">
        <v>196</v>
      </c>
      <c r="H247" s="434"/>
      <c r="I247" s="438" t="s">
        <v>209</v>
      </c>
      <c r="J247" s="439"/>
      <c r="K247" s="439"/>
      <c r="L247" s="440"/>
      <c r="M247" s="22"/>
      <c r="N247" s="22"/>
      <c r="O247" s="22"/>
      <c r="P247" s="22"/>
      <c r="Q247" s="22"/>
      <c r="R247" s="22"/>
      <c r="S247" s="22"/>
      <c r="AJ247" s="13"/>
    </row>
    <row r="248" spans="1:36" ht="15">
      <c r="A248" s="389" t="s">
        <v>230</v>
      </c>
      <c r="B248" s="390"/>
      <c r="C248" s="267">
        <v>0</v>
      </c>
      <c r="D248" s="130"/>
      <c r="E248" s="130"/>
      <c r="F248" s="131" t="s">
        <v>190</v>
      </c>
      <c r="G248" s="434" t="s">
        <v>193</v>
      </c>
      <c r="H248" s="434"/>
      <c r="I248" s="438" t="s">
        <v>208</v>
      </c>
      <c r="J248" s="439"/>
      <c r="K248" s="439"/>
      <c r="L248" s="440"/>
      <c r="M248" s="22"/>
      <c r="N248" s="22"/>
      <c r="O248" s="22"/>
      <c r="P248" s="22"/>
      <c r="Q248" s="22"/>
      <c r="R248" s="22"/>
      <c r="S248" s="22"/>
      <c r="AJ248" s="13"/>
    </row>
    <row r="249" spans="1:36" ht="15" customHeight="1">
      <c r="A249" s="389" t="s">
        <v>232</v>
      </c>
      <c r="B249" s="390"/>
      <c r="C249" s="267">
        <v>0</v>
      </c>
      <c r="D249" s="130"/>
      <c r="E249" s="130"/>
      <c r="F249" s="132" t="s">
        <v>191</v>
      </c>
      <c r="G249" s="301" t="s">
        <v>210</v>
      </c>
      <c r="H249" s="302"/>
      <c r="I249" s="452" t="s">
        <v>211</v>
      </c>
      <c r="J249" s="453"/>
      <c r="K249" s="453"/>
      <c r="L249" s="454"/>
      <c r="M249" s="22"/>
      <c r="N249" s="22"/>
      <c r="O249" s="22"/>
      <c r="P249" s="22"/>
      <c r="Q249" s="22"/>
      <c r="R249" s="22"/>
      <c r="S249" s="22"/>
      <c r="AJ249" s="13"/>
    </row>
    <row r="250" spans="1:36" ht="15">
      <c r="A250" s="389" t="s">
        <v>182</v>
      </c>
      <c r="B250" s="390"/>
      <c r="C250" s="267">
        <v>0</v>
      </c>
      <c r="D250" s="130"/>
      <c r="E250" s="130"/>
      <c r="F250" s="131" t="s">
        <v>235</v>
      </c>
      <c r="G250" s="434" t="s">
        <v>236</v>
      </c>
      <c r="H250" s="434"/>
      <c r="I250" s="455" t="s">
        <v>237</v>
      </c>
      <c r="J250" s="455"/>
      <c r="K250" s="455"/>
      <c r="L250" s="456"/>
      <c r="M250" s="22"/>
      <c r="N250" s="22"/>
      <c r="O250" s="22"/>
      <c r="P250" s="22"/>
      <c r="Q250" s="22"/>
      <c r="R250" s="22"/>
      <c r="S250" s="22"/>
      <c r="AJ250" s="13"/>
    </row>
    <row r="251" spans="1:36" ht="15.75" customHeight="1">
      <c r="A251" s="389" t="s">
        <v>183</v>
      </c>
      <c r="B251" s="390"/>
      <c r="C251" s="267">
        <v>0</v>
      </c>
      <c r="D251" s="130"/>
      <c r="E251" s="130"/>
      <c r="F251" s="399" t="s">
        <v>249</v>
      </c>
      <c r="G251" s="400"/>
      <c r="H251" s="400"/>
      <c r="I251" s="400"/>
      <c r="J251" s="400"/>
      <c r="K251" s="400"/>
      <c r="L251" s="401"/>
      <c r="M251" s="22"/>
      <c r="N251" s="22"/>
      <c r="O251" s="22"/>
      <c r="P251" s="22"/>
      <c r="Q251" s="22"/>
      <c r="R251" s="22"/>
      <c r="S251" s="22"/>
      <c r="AJ251" s="13"/>
    </row>
    <row r="252" spans="1:36" ht="18" customHeight="1" thickBot="1">
      <c r="A252" s="389" t="s">
        <v>130</v>
      </c>
      <c r="B252" s="390"/>
      <c r="C252" s="267">
        <v>0</v>
      </c>
      <c r="D252" s="130"/>
      <c r="E252" s="130"/>
      <c r="F252" s="419"/>
      <c r="G252" s="420"/>
      <c r="H252" s="420"/>
      <c r="I252" s="420"/>
      <c r="J252" s="420"/>
      <c r="K252" s="420"/>
      <c r="L252" s="421"/>
      <c r="M252" s="22"/>
      <c r="N252" s="22"/>
      <c r="O252" s="22"/>
      <c r="P252" s="22"/>
      <c r="Q252" s="22"/>
      <c r="R252" s="22"/>
      <c r="S252" s="22"/>
      <c r="AJ252" s="13"/>
    </row>
    <row r="253" spans="1:36" s="32" customFormat="1" ht="18" customHeight="1">
      <c r="A253" s="389" t="s">
        <v>245</v>
      </c>
      <c r="B253" s="390"/>
      <c r="C253" s="267">
        <v>0</v>
      </c>
      <c r="D253" s="130"/>
      <c r="E253" s="130"/>
      <c r="F253" s="396" t="s">
        <v>250</v>
      </c>
      <c r="G253" s="397"/>
      <c r="H253" s="397"/>
      <c r="I253" s="397"/>
      <c r="J253" s="397"/>
      <c r="K253" s="397"/>
      <c r="L253" s="398"/>
      <c r="M253" s="22"/>
      <c r="N253" s="22"/>
      <c r="O253" s="22"/>
      <c r="P253" s="22"/>
      <c r="Q253" s="22"/>
      <c r="R253" s="22"/>
      <c r="S253" s="22"/>
      <c r="AJ253" s="13"/>
    </row>
    <row r="254" spans="1:36" s="32" customFormat="1" ht="18" customHeight="1" thickBot="1">
      <c r="A254" s="394"/>
      <c r="B254" s="395"/>
      <c r="C254" s="266">
        <v>0</v>
      </c>
      <c r="D254" s="130"/>
      <c r="E254" s="130"/>
      <c r="F254" s="399"/>
      <c r="G254" s="400"/>
      <c r="H254" s="400"/>
      <c r="I254" s="400"/>
      <c r="J254" s="400"/>
      <c r="K254" s="400"/>
      <c r="L254" s="401"/>
      <c r="M254" s="22"/>
      <c r="N254" s="22"/>
      <c r="O254" s="22"/>
      <c r="P254" s="22"/>
      <c r="Q254" s="22"/>
      <c r="R254" s="22"/>
      <c r="S254" s="22"/>
      <c r="AJ254" s="13"/>
    </row>
    <row r="255" spans="1:36" s="32" customFormat="1" ht="18" customHeight="1">
      <c r="A255" s="394"/>
      <c r="B255" s="395"/>
      <c r="C255" s="266">
        <v>0</v>
      </c>
      <c r="D255" s="130"/>
      <c r="E255" s="130"/>
      <c r="F255" s="396" t="s">
        <v>251</v>
      </c>
      <c r="G255" s="397"/>
      <c r="H255" s="397"/>
      <c r="I255" s="397"/>
      <c r="J255" s="397"/>
      <c r="K255" s="397"/>
      <c r="L255" s="398"/>
      <c r="M255" s="22"/>
      <c r="N255" s="22"/>
      <c r="O255" s="22"/>
      <c r="P255" s="22"/>
      <c r="Q255" s="22"/>
      <c r="R255" s="22"/>
      <c r="S255" s="22"/>
      <c r="AJ255" s="13"/>
    </row>
    <row r="256" spans="1:36" ht="15.75" thickBot="1">
      <c r="A256" s="394"/>
      <c r="B256" s="395"/>
      <c r="C256" s="266">
        <v>0</v>
      </c>
      <c r="D256" s="130"/>
      <c r="E256" s="130"/>
      <c r="F256" s="419"/>
      <c r="G256" s="420"/>
      <c r="H256" s="420"/>
      <c r="I256" s="420"/>
      <c r="J256" s="420"/>
      <c r="K256" s="420"/>
      <c r="L256" s="421"/>
      <c r="M256" s="22"/>
      <c r="N256" s="22"/>
      <c r="O256" s="22"/>
      <c r="P256" s="22"/>
      <c r="Q256" s="22"/>
      <c r="R256" s="22"/>
      <c r="S256" s="22"/>
      <c r="AJ256" s="13"/>
    </row>
    <row r="257" spans="1:36" ht="40.5" customHeight="1" thickBot="1">
      <c r="A257" s="430" t="s">
        <v>142</v>
      </c>
      <c r="B257" s="431"/>
      <c r="C257" s="133">
        <f>SUM(C245:E256)</f>
        <v>0</v>
      </c>
      <c r="D257" s="134"/>
      <c r="E257" s="134"/>
      <c r="F257" s="416" t="s">
        <v>256</v>
      </c>
      <c r="G257" s="417"/>
      <c r="H257" s="417"/>
      <c r="I257" s="417"/>
      <c r="J257" s="417"/>
      <c r="K257" s="417"/>
      <c r="L257" s="418"/>
      <c r="M257" s="22"/>
      <c r="N257" s="22"/>
      <c r="O257" s="22"/>
      <c r="P257" s="22"/>
      <c r="Q257" s="22"/>
      <c r="R257" s="22"/>
      <c r="S257" s="22"/>
      <c r="AJ257" s="13"/>
    </row>
    <row r="258" spans="1:36" s="32" customFormat="1" ht="38.25" customHeight="1" thickBot="1">
      <c r="A258" s="422" t="s">
        <v>258</v>
      </c>
      <c r="B258" s="423"/>
      <c r="C258" s="423"/>
      <c r="D258" s="423"/>
      <c r="E258" s="423"/>
      <c r="F258" s="423"/>
      <c r="G258" s="423"/>
      <c r="H258" s="423"/>
      <c r="I258" s="423"/>
      <c r="J258" s="423"/>
      <c r="K258" s="423"/>
      <c r="L258" s="424"/>
      <c r="M258" s="22"/>
      <c r="N258" s="22"/>
      <c r="O258" s="22"/>
      <c r="P258" s="22"/>
      <c r="Q258" s="22"/>
      <c r="R258" s="22"/>
      <c r="S258" s="22"/>
      <c r="AJ258" s="13"/>
    </row>
    <row r="259" spans="1:36" ht="15.75" thickBot="1">
      <c r="A259" s="425"/>
      <c r="B259" s="426"/>
      <c r="C259" s="426"/>
      <c r="D259" s="426"/>
      <c r="E259" s="426"/>
      <c r="F259" s="426"/>
      <c r="G259" s="426"/>
      <c r="H259" s="426"/>
      <c r="I259" s="426"/>
      <c r="J259" s="426"/>
      <c r="K259" s="426"/>
      <c r="L259" s="427"/>
      <c r="M259" s="22"/>
      <c r="N259" s="22"/>
      <c r="O259" s="22"/>
      <c r="P259" s="22"/>
      <c r="Q259" s="22"/>
      <c r="R259" s="22"/>
      <c r="S259" s="22"/>
      <c r="AJ259" s="13"/>
    </row>
    <row r="260" spans="1:36" s="32" customFormat="1" ht="21" thickBot="1">
      <c r="A260" s="402" t="s">
        <v>227</v>
      </c>
      <c r="B260" s="403"/>
      <c r="C260" s="403"/>
      <c r="D260" s="403"/>
      <c r="E260" s="403"/>
      <c r="F260" s="403"/>
      <c r="G260" s="403"/>
      <c r="H260" s="403"/>
      <c r="I260" s="403"/>
      <c r="J260" s="403"/>
      <c r="K260" s="403"/>
      <c r="L260" s="404"/>
      <c r="M260" s="22"/>
      <c r="N260" s="22"/>
      <c r="O260" s="22"/>
      <c r="P260" s="22"/>
      <c r="Q260" s="22"/>
      <c r="R260" s="22"/>
      <c r="S260" s="22"/>
      <c r="AJ260" s="13"/>
    </row>
    <row r="261" spans="1:36" s="32" customFormat="1" ht="19.5" customHeight="1" thickBot="1">
      <c r="A261" s="135" t="s">
        <v>198</v>
      </c>
      <c r="B261" s="136" t="s">
        <v>175</v>
      </c>
      <c r="C261" s="136" t="str">
        <f>A245</f>
        <v>INSS- Patronal</v>
      </c>
      <c r="D261" s="136" t="str">
        <f>A246</f>
        <v>PIS</v>
      </c>
      <c r="E261" s="136" t="str">
        <f>A247</f>
        <v>FGTS</v>
      </c>
      <c r="F261" s="136" t="str">
        <f>A248</f>
        <v>FGTS - RESCISÓRIO</v>
      </c>
      <c r="G261" s="136" t="str">
        <f>A249</f>
        <v>Projeção Anuênio</v>
      </c>
      <c r="H261" s="136" t="str">
        <f>A250</f>
        <v>Projeção de Reajuste</v>
      </c>
      <c r="I261" s="136" t="str">
        <f>A251</f>
        <v>13º Salário</v>
      </c>
      <c r="J261" s="136" t="str">
        <f>A252</f>
        <v>1/3 Férias</v>
      </c>
      <c r="K261" s="136" t="str">
        <f>A253</f>
        <v>*Vale Transporte</v>
      </c>
      <c r="L261" s="137" t="s">
        <v>229</v>
      </c>
      <c r="M261" s="22"/>
      <c r="N261" s="22"/>
      <c r="O261" s="22"/>
      <c r="P261" s="22"/>
      <c r="Q261" s="22"/>
      <c r="R261" s="22"/>
      <c r="S261" s="22"/>
      <c r="AJ261" s="13"/>
    </row>
    <row r="262" spans="1:36" s="32" customFormat="1" ht="19.5" customHeight="1">
      <c r="A262" s="138" t="str">
        <f aca="true" t="shared" si="7" ref="A262:A283">C215</f>
        <v>Diretor(a) Pedagógico(a)</v>
      </c>
      <c r="B262" s="139">
        <f aca="true" t="shared" si="8" ref="B262:B283">F215</f>
        <v>0</v>
      </c>
      <c r="C262" s="140">
        <f aca="true" t="shared" si="9" ref="C262:C283">SUM((B262*$C$245)*A215)</f>
        <v>0</v>
      </c>
      <c r="D262" s="140">
        <f aca="true" t="shared" si="10" ref="D262:D283">SUM((B262*$C$246)*A215)</f>
        <v>0</v>
      </c>
      <c r="E262" s="140">
        <f aca="true" t="shared" si="11" ref="E262:E283">SUM((B262*$C$247)*A215)</f>
        <v>0</v>
      </c>
      <c r="F262" s="141">
        <f aca="true" t="shared" si="12" ref="F262:F283">SUM((B262*$C$248)*A215)</f>
        <v>0</v>
      </c>
      <c r="G262" s="141">
        <f aca="true" t="shared" si="13" ref="G262:G283">SUM((B262*$C$249)*A215)</f>
        <v>0</v>
      </c>
      <c r="H262" s="141">
        <f aca="true" t="shared" si="14" ref="H262:H283">SUM((B262*$C$250)*A215)</f>
        <v>0</v>
      </c>
      <c r="I262" s="141">
        <f aca="true" t="shared" si="15" ref="I262:I283">SUM((B262*$C$251)*A215)</f>
        <v>0</v>
      </c>
      <c r="J262" s="141">
        <f aca="true" t="shared" si="16" ref="J262:J283">SUM((B262*$C$252)*A215)</f>
        <v>0</v>
      </c>
      <c r="K262" s="264">
        <v>0</v>
      </c>
      <c r="L262" s="142">
        <f>SUM(C262+D262+E262+F262+G262+H262+I262+J262+K262)</f>
        <v>0</v>
      </c>
      <c r="M262" s="22"/>
      <c r="N262" s="22"/>
      <c r="O262" s="22"/>
      <c r="P262" s="22"/>
      <c r="Q262" s="22"/>
      <c r="R262" s="22"/>
      <c r="S262" s="22"/>
      <c r="AJ262" s="13"/>
    </row>
    <row r="263" spans="1:36" s="32" customFormat="1" ht="19.5" customHeight="1">
      <c r="A263" s="143" t="str">
        <f t="shared" si="7"/>
        <v>Coord. Pedagógico(a)</v>
      </c>
      <c r="B263" s="144">
        <f t="shared" si="8"/>
        <v>0</v>
      </c>
      <c r="C263" s="140">
        <f t="shared" si="9"/>
        <v>0</v>
      </c>
      <c r="D263" s="140">
        <f>SUM((B263*$C$246)*A216)</f>
        <v>0</v>
      </c>
      <c r="E263" s="140">
        <f t="shared" si="11"/>
        <v>0</v>
      </c>
      <c r="F263" s="141">
        <f t="shared" si="12"/>
        <v>0</v>
      </c>
      <c r="G263" s="141">
        <f t="shared" si="13"/>
        <v>0</v>
      </c>
      <c r="H263" s="141">
        <f t="shared" si="14"/>
        <v>0</v>
      </c>
      <c r="I263" s="141">
        <f t="shared" si="15"/>
        <v>0</v>
      </c>
      <c r="J263" s="141">
        <f t="shared" si="16"/>
        <v>0</v>
      </c>
      <c r="K263" s="265">
        <v>0</v>
      </c>
      <c r="L263" s="142">
        <f>SUM(C263+D263+E263+F263+G263+H263+I263+J263+K263)</f>
        <v>0</v>
      </c>
      <c r="M263" s="22"/>
      <c r="N263" s="22"/>
      <c r="O263" s="22"/>
      <c r="P263" s="22"/>
      <c r="Q263" s="22"/>
      <c r="R263" s="22"/>
      <c r="S263" s="22"/>
      <c r="AJ263" s="13"/>
    </row>
    <row r="264" spans="1:36" s="32" customFormat="1" ht="19.5" customHeight="1">
      <c r="A264" s="143" t="str">
        <f t="shared" si="7"/>
        <v>Professor (a) 20 h</v>
      </c>
      <c r="B264" s="144">
        <f t="shared" si="8"/>
        <v>0</v>
      </c>
      <c r="C264" s="140">
        <f t="shared" si="9"/>
        <v>0</v>
      </c>
      <c r="D264" s="140">
        <f t="shared" si="10"/>
        <v>0</v>
      </c>
      <c r="E264" s="140">
        <f t="shared" si="11"/>
        <v>0</v>
      </c>
      <c r="F264" s="141">
        <f t="shared" si="12"/>
        <v>0</v>
      </c>
      <c r="G264" s="141">
        <f t="shared" si="13"/>
        <v>0</v>
      </c>
      <c r="H264" s="141">
        <f t="shared" si="14"/>
        <v>0</v>
      </c>
      <c r="I264" s="141">
        <f t="shared" si="15"/>
        <v>0</v>
      </c>
      <c r="J264" s="141">
        <f t="shared" si="16"/>
        <v>0</v>
      </c>
      <c r="K264" s="265">
        <v>0</v>
      </c>
      <c r="L264" s="142">
        <f aca="true" t="shared" si="17" ref="L264:L283">SUM(C264+D264+E264+F264+G264+H264+I264+J264+K264)</f>
        <v>0</v>
      </c>
      <c r="M264" s="22"/>
      <c r="N264" s="22"/>
      <c r="O264" s="22"/>
      <c r="P264" s="22"/>
      <c r="Q264" s="22"/>
      <c r="R264" s="22"/>
      <c r="S264" s="22"/>
      <c r="AJ264" s="13"/>
    </row>
    <row r="265" spans="1:36" s="32" customFormat="1" ht="19.5" customHeight="1">
      <c r="A265" s="143" t="str">
        <f t="shared" si="7"/>
        <v>Professor (a) 40 h</v>
      </c>
      <c r="B265" s="144">
        <f t="shared" si="8"/>
        <v>0</v>
      </c>
      <c r="C265" s="140">
        <f t="shared" si="9"/>
        <v>0</v>
      </c>
      <c r="D265" s="140">
        <f t="shared" si="10"/>
        <v>0</v>
      </c>
      <c r="E265" s="140">
        <f t="shared" si="11"/>
        <v>0</v>
      </c>
      <c r="F265" s="141">
        <f t="shared" si="12"/>
        <v>0</v>
      </c>
      <c r="G265" s="141">
        <f t="shared" si="13"/>
        <v>0</v>
      </c>
      <c r="H265" s="141">
        <f t="shared" si="14"/>
        <v>0</v>
      </c>
      <c r="I265" s="141">
        <f t="shared" si="15"/>
        <v>0</v>
      </c>
      <c r="J265" s="141">
        <f t="shared" si="16"/>
        <v>0</v>
      </c>
      <c r="K265" s="265">
        <v>0</v>
      </c>
      <c r="L265" s="142">
        <f t="shared" si="17"/>
        <v>0</v>
      </c>
      <c r="M265" s="22"/>
      <c r="N265" s="22"/>
      <c r="O265" s="22"/>
      <c r="P265" s="22"/>
      <c r="Q265" s="22"/>
      <c r="R265" s="22"/>
      <c r="S265" s="22"/>
      <c r="AJ265" s="13"/>
    </row>
    <row r="266" spans="1:36" s="32" customFormat="1" ht="19.5" customHeight="1">
      <c r="A266" s="143" t="str">
        <f t="shared" si="7"/>
        <v>Monitor (a)</v>
      </c>
      <c r="B266" s="144">
        <f t="shared" si="8"/>
        <v>0</v>
      </c>
      <c r="C266" s="140">
        <f t="shared" si="9"/>
        <v>0</v>
      </c>
      <c r="D266" s="140">
        <f t="shared" si="10"/>
        <v>0</v>
      </c>
      <c r="E266" s="140">
        <f t="shared" si="11"/>
        <v>0</v>
      </c>
      <c r="F266" s="141">
        <f t="shared" si="12"/>
        <v>0</v>
      </c>
      <c r="G266" s="141">
        <f t="shared" si="13"/>
        <v>0</v>
      </c>
      <c r="H266" s="141">
        <f t="shared" si="14"/>
        <v>0</v>
      </c>
      <c r="I266" s="141">
        <f t="shared" si="15"/>
        <v>0</v>
      </c>
      <c r="J266" s="141">
        <f t="shared" si="16"/>
        <v>0</v>
      </c>
      <c r="K266" s="265">
        <v>0</v>
      </c>
      <c r="L266" s="142">
        <f t="shared" si="17"/>
        <v>0</v>
      </c>
      <c r="M266" s="22"/>
      <c r="N266" s="22"/>
      <c r="O266" s="22"/>
      <c r="P266" s="22"/>
      <c r="Q266" s="22"/>
      <c r="R266" s="22"/>
      <c r="S266" s="22"/>
      <c r="AJ266" s="13"/>
    </row>
    <row r="267" spans="1:36" s="32" customFormat="1" ht="19.5" customHeight="1">
      <c r="A267" s="143" t="str">
        <f t="shared" si="7"/>
        <v>Secretário Escolar*</v>
      </c>
      <c r="B267" s="144">
        <f t="shared" si="8"/>
        <v>0</v>
      </c>
      <c r="C267" s="140">
        <f t="shared" si="9"/>
        <v>0</v>
      </c>
      <c r="D267" s="140">
        <f t="shared" si="10"/>
        <v>0</v>
      </c>
      <c r="E267" s="140">
        <f t="shared" si="11"/>
        <v>0</v>
      </c>
      <c r="F267" s="141">
        <f t="shared" si="12"/>
        <v>0</v>
      </c>
      <c r="G267" s="141">
        <f t="shared" si="13"/>
        <v>0</v>
      </c>
      <c r="H267" s="141">
        <f t="shared" si="14"/>
        <v>0</v>
      </c>
      <c r="I267" s="141">
        <f t="shared" si="15"/>
        <v>0</v>
      </c>
      <c r="J267" s="141">
        <f t="shared" si="16"/>
        <v>0</v>
      </c>
      <c r="K267" s="265">
        <v>0</v>
      </c>
      <c r="L267" s="142">
        <f t="shared" si="17"/>
        <v>0</v>
      </c>
      <c r="M267" s="22"/>
      <c r="N267" s="22"/>
      <c r="O267" s="22"/>
      <c r="P267" s="22"/>
      <c r="Q267" s="22"/>
      <c r="R267" s="22"/>
      <c r="S267" s="22"/>
      <c r="AJ267" s="13"/>
    </row>
    <row r="268" spans="1:36" s="32" customFormat="1" ht="19.5" customHeight="1">
      <c r="A268" s="143" t="str">
        <f t="shared" si="7"/>
        <v>Nutricionista 30 h</v>
      </c>
      <c r="B268" s="144">
        <f t="shared" si="8"/>
        <v>0</v>
      </c>
      <c r="C268" s="140">
        <f t="shared" si="9"/>
        <v>0</v>
      </c>
      <c r="D268" s="140">
        <f t="shared" si="10"/>
        <v>0</v>
      </c>
      <c r="E268" s="140">
        <f t="shared" si="11"/>
        <v>0</v>
      </c>
      <c r="F268" s="141">
        <f t="shared" si="12"/>
        <v>0</v>
      </c>
      <c r="G268" s="141">
        <f t="shared" si="13"/>
        <v>0</v>
      </c>
      <c r="H268" s="141">
        <f t="shared" si="14"/>
        <v>0</v>
      </c>
      <c r="I268" s="141">
        <f t="shared" si="15"/>
        <v>0</v>
      </c>
      <c r="J268" s="141">
        <f t="shared" si="16"/>
        <v>0</v>
      </c>
      <c r="K268" s="265">
        <v>0</v>
      </c>
      <c r="L268" s="142">
        <f t="shared" si="17"/>
        <v>0</v>
      </c>
      <c r="M268" s="22"/>
      <c r="N268" s="22"/>
      <c r="O268" s="22"/>
      <c r="P268" s="22"/>
      <c r="Q268" s="22"/>
      <c r="R268" s="22"/>
      <c r="S268" s="22"/>
      <c r="AJ268" s="13"/>
    </row>
    <row r="269" spans="1:36" s="32" customFormat="1" ht="19.5" customHeight="1">
      <c r="A269" s="143" t="str">
        <f t="shared" si="7"/>
        <v>Nutricionista 40 h</v>
      </c>
      <c r="B269" s="144">
        <f t="shared" si="8"/>
        <v>0</v>
      </c>
      <c r="C269" s="140">
        <f t="shared" si="9"/>
        <v>0</v>
      </c>
      <c r="D269" s="140">
        <f t="shared" si="10"/>
        <v>0</v>
      </c>
      <c r="E269" s="140">
        <f t="shared" si="11"/>
        <v>0</v>
      </c>
      <c r="F269" s="141">
        <f t="shared" si="12"/>
        <v>0</v>
      </c>
      <c r="G269" s="141">
        <f t="shared" si="13"/>
        <v>0</v>
      </c>
      <c r="H269" s="141">
        <f t="shared" si="14"/>
        <v>0</v>
      </c>
      <c r="I269" s="141">
        <f t="shared" si="15"/>
        <v>0</v>
      </c>
      <c r="J269" s="141">
        <f t="shared" si="16"/>
        <v>0</v>
      </c>
      <c r="K269" s="265">
        <v>0</v>
      </c>
      <c r="L269" s="142">
        <f t="shared" si="17"/>
        <v>0</v>
      </c>
      <c r="M269" s="22"/>
      <c r="N269" s="22"/>
      <c r="O269" s="22"/>
      <c r="P269" s="22"/>
      <c r="Q269" s="22"/>
      <c r="R269" s="22"/>
      <c r="S269" s="22"/>
      <c r="AJ269" s="13"/>
    </row>
    <row r="270" spans="1:36" s="32" customFormat="1" ht="19.5" customHeight="1">
      <c r="A270" s="143" t="str">
        <f t="shared" si="7"/>
        <v>Porteiro (a)</v>
      </c>
      <c r="B270" s="144">
        <f t="shared" si="8"/>
        <v>0</v>
      </c>
      <c r="C270" s="140">
        <f t="shared" si="9"/>
        <v>0</v>
      </c>
      <c r="D270" s="140">
        <f t="shared" si="10"/>
        <v>0</v>
      </c>
      <c r="E270" s="140">
        <f t="shared" si="11"/>
        <v>0</v>
      </c>
      <c r="F270" s="141">
        <f t="shared" si="12"/>
        <v>0</v>
      </c>
      <c r="G270" s="141">
        <f t="shared" si="13"/>
        <v>0</v>
      </c>
      <c r="H270" s="141">
        <f t="shared" si="14"/>
        <v>0</v>
      </c>
      <c r="I270" s="141">
        <f t="shared" si="15"/>
        <v>0</v>
      </c>
      <c r="J270" s="141">
        <f t="shared" si="16"/>
        <v>0</v>
      </c>
      <c r="K270" s="265">
        <f>159*A223</f>
        <v>0</v>
      </c>
      <c r="L270" s="142">
        <f t="shared" si="17"/>
        <v>0</v>
      </c>
      <c r="M270" s="22"/>
      <c r="N270" s="22"/>
      <c r="O270" s="22"/>
      <c r="P270" s="22"/>
      <c r="Q270" s="22"/>
      <c r="R270" s="22"/>
      <c r="S270" s="22"/>
      <c r="AJ270" s="13"/>
    </row>
    <row r="271" spans="1:36" s="32" customFormat="1" ht="19.5" customHeight="1">
      <c r="A271" s="143" t="str">
        <f t="shared" si="7"/>
        <v>Cozinheiro (a)</v>
      </c>
      <c r="B271" s="144">
        <f t="shared" si="8"/>
        <v>0</v>
      </c>
      <c r="C271" s="140">
        <f t="shared" si="9"/>
        <v>0</v>
      </c>
      <c r="D271" s="140">
        <f t="shared" si="10"/>
        <v>0</v>
      </c>
      <c r="E271" s="140">
        <f t="shared" si="11"/>
        <v>0</v>
      </c>
      <c r="F271" s="141">
        <f t="shared" si="12"/>
        <v>0</v>
      </c>
      <c r="G271" s="141">
        <f t="shared" si="13"/>
        <v>0</v>
      </c>
      <c r="H271" s="141">
        <f t="shared" si="14"/>
        <v>0</v>
      </c>
      <c r="I271" s="141">
        <f t="shared" si="15"/>
        <v>0</v>
      </c>
      <c r="J271" s="141">
        <f t="shared" si="16"/>
        <v>0</v>
      </c>
      <c r="K271" s="265">
        <f>159*A224</f>
        <v>0</v>
      </c>
      <c r="L271" s="142">
        <f t="shared" si="17"/>
        <v>0</v>
      </c>
      <c r="M271" s="22"/>
      <c r="N271" s="22"/>
      <c r="O271" s="22"/>
      <c r="P271" s="22"/>
      <c r="Q271" s="22"/>
      <c r="R271" s="22"/>
      <c r="S271" s="22"/>
      <c r="AJ271" s="13"/>
    </row>
    <row r="272" spans="1:36" s="32" customFormat="1" ht="19.5" customHeight="1">
      <c r="A272" s="143" t="str">
        <f t="shared" si="7"/>
        <v>Serv Ger Cons/Limp</v>
      </c>
      <c r="B272" s="144">
        <f t="shared" si="8"/>
        <v>0</v>
      </c>
      <c r="C272" s="140">
        <f t="shared" si="9"/>
        <v>0</v>
      </c>
      <c r="D272" s="140">
        <f t="shared" si="10"/>
        <v>0</v>
      </c>
      <c r="E272" s="140">
        <f t="shared" si="11"/>
        <v>0</v>
      </c>
      <c r="F272" s="141">
        <f t="shared" si="12"/>
        <v>0</v>
      </c>
      <c r="G272" s="141">
        <f t="shared" si="13"/>
        <v>0</v>
      </c>
      <c r="H272" s="141">
        <f t="shared" si="14"/>
        <v>0</v>
      </c>
      <c r="I272" s="141">
        <f t="shared" si="15"/>
        <v>0</v>
      </c>
      <c r="J272" s="141">
        <f t="shared" si="16"/>
        <v>0</v>
      </c>
      <c r="K272" s="265">
        <f>175*A225</f>
        <v>0</v>
      </c>
      <c r="L272" s="142">
        <f t="shared" si="17"/>
        <v>0</v>
      </c>
      <c r="M272" s="22"/>
      <c r="N272" s="22"/>
      <c r="O272" s="22"/>
      <c r="P272" s="22"/>
      <c r="Q272" s="22"/>
      <c r="R272" s="22"/>
      <c r="S272" s="22"/>
      <c r="AJ272" s="13"/>
    </row>
    <row r="273" spans="1:36" s="32" customFormat="1" ht="19.5" customHeight="1">
      <c r="A273" s="145">
        <f t="shared" si="7"/>
        <v>0</v>
      </c>
      <c r="B273" s="144">
        <f t="shared" si="8"/>
        <v>0</v>
      </c>
      <c r="C273" s="140">
        <f t="shared" si="9"/>
        <v>0</v>
      </c>
      <c r="D273" s="140">
        <f t="shared" si="10"/>
        <v>0</v>
      </c>
      <c r="E273" s="140">
        <f t="shared" si="11"/>
        <v>0</v>
      </c>
      <c r="F273" s="141">
        <f t="shared" si="12"/>
        <v>0</v>
      </c>
      <c r="G273" s="141">
        <f t="shared" si="13"/>
        <v>0</v>
      </c>
      <c r="H273" s="141">
        <f t="shared" si="14"/>
        <v>0</v>
      </c>
      <c r="I273" s="141">
        <f t="shared" si="15"/>
        <v>0</v>
      </c>
      <c r="J273" s="141">
        <f t="shared" si="16"/>
        <v>0</v>
      </c>
      <c r="K273" s="265">
        <f>220*A226</f>
        <v>0</v>
      </c>
      <c r="L273" s="142">
        <f t="shared" si="17"/>
        <v>0</v>
      </c>
      <c r="M273" s="22"/>
      <c r="N273" s="22"/>
      <c r="O273" s="22"/>
      <c r="P273" s="22"/>
      <c r="Q273" s="22"/>
      <c r="R273" s="22"/>
      <c r="S273" s="22"/>
      <c r="AJ273" s="13"/>
    </row>
    <row r="274" spans="1:36" s="32" customFormat="1" ht="19.5" customHeight="1">
      <c r="A274" s="145">
        <f t="shared" si="7"/>
        <v>0</v>
      </c>
      <c r="B274" s="144">
        <f t="shared" si="8"/>
        <v>0</v>
      </c>
      <c r="C274" s="140">
        <f t="shared" si="9"/>
        <v>0</v>
      </c>
      <c r="D274" s="140">
        <f t="shared" si="10"/>
        <v>0</v>
      </c>
      <c r="E274" s="140">
        <f t="shared" si="11"/>
        <v>0</v>
      </c>
      <c r="F274" s="141">
        <f t="shared" si="12"/>
        <v>0</v>
      </c>
      <c r="G274" s="141">
        <f t="shared" si="13"/>
        <v>0</v>
      </c>
      <c r="H274" s="141">
        <f t="shared" si="14"/>
        <v>0</v>
      </c>
      <c r="I274" s="141">
        <f t="shared" si="15"/>
        <v>0</v>
      </c>
      <c r="J274" s="141">
        <f t="shared" si="16"/>
        <v>0</v>
      </c>
      <c r="K274" s="265">
        <v>0</v>
      </c>
      <c r="L274" s="142">
        <f t="shared" si="17"/>
        <v>0</v>
      </c>
      <c r="M274" s="22"/>
      <c r="N274" s="22"/>
      <c r="O274" s="22"/>
      <c r="P274" s="22"/>
      <c r="Q274" s="22"/>
      <c r="R274" s="22"/>
      <c r="S274" s="22"/>
      <c r="AJ274" s="13"/>
    </row>
    <row r="275" spans="1:36" s="32" customFormat="1" ht="19.5" customHeight="1">
      <c r="A275" s="145">
        <f t="shared" si="7"/>
        <v>0</v>
      </c>
      <c r="B275" s="144">
        <f t="shared" si="8"/>
        <v>0</v>
      </c>
      <c r="C275" s="140">
        <f t="shared" si="9"/>
        <v>0</v>
      </c>
      <c r="D275" s="140">
        <f t="shared" si="10"/>
        <v>0</v>
      </c>
      <c r="E275" s="140">
        <f t="shared" si="11"/>
        <v>0</v>
      </c>
      <c r="F275" s="141">
        <f t="shared" si="12"/>
        <v>0</v>
      </c>
      <c r="G275" s="141">
        <f t="shared" si="13"/>
        <v>0</v>
      </c>
      <c r="H275" s="141">
        <f t="shared" si="14"/>
        <v>0</v>
      </c>
      <c r="I275" s="141">
        <f t="shared" si="15"/>
        <v>0</v>
      </c>
      <c r="J275" s="141">
        <f t="shared" si="16"/>
        <v>0</v>
      </c>
      <c r="K275" s="265">
        <f>125*A228</f>
        <v>0</v>
      </c>
      <c r="L275" s="142">
        <f t="shared" si="17"/>
        <v>0</v>
      </c>
      <c r="M275" s="22"/>
      <c r="N275" s="22"/>
      <c r="O275" s="22"/>
      <c r="P275" s="22"/>
      <c r="Q275" s="22"/>
      <c r="R275" s="22"/>
      <c r="S275" s="22"/>
      <c r="AJ275" s="13"/>
    </row>
    <row r="276" spans="1:36" s="32" customFormat="1" ht="19.5" customHeight="1">
      <c r="A276" s="145">
        <f t="shared" si="7"/>
        <v>0</v>
      </c>
      <c r="B276" s="144">
        <f t="shared" si="8"/>
        <v>0</v>
      </c>
      <c r="C276" s="140">
        <f t="shared" si="9"/>
        <v>0</v>
      </c>
      <c r="D276" s="140">
        <f t="shared" si="10"/>
        <v>0</v>
      </c>
      <c r="E276" s="140">
        <f t="shared" si="11"/>
        <v>0</v>
      </c>
      <c r="F276" s="141">
        <f t="shared" si="12"/>
        <v>0</v>
      </c>
      <c r="G276" s="141">
        <f t="shared" si="13"/>
        <v>0</v>
      </c>
      <c r="H276" s="141">
        <f t="shared" si="14"/>
        <v>0</v>
      </c>
      <c r="I276" s="141">
        <f t="shared" si="15"/>
        <v>0</v>
      </c>
      <c r="J276" s="141">
        <f t="shared" si="16"/>
        <v>0</v>
      </c>
      <c r="K276" s="265">
        <f>175*A229</f>
        <v>0</v>
      </c>
      <c r="L276" s="142">
        <f t="shared" si="17"/>
        <v>0</v>
      </c>
      <c r="M276" s="22"/>
      <c r="N276" s="22"/>
      <c r="O276" s="22"/>
      <c r="P276" s="22"/>
      <c r="Q276" s="22"/>
      <c r="R276" s="22"/>
      <c r="S276" s="22"/>
      <c r="AJ276" s="13"/>
    </row>
    <row r="277" spans="1:36" s="32" customFormat="1" ht="19.5" customHeight="1">
      <c r="A277" s="145">
        <f t="shared" si="7"/>
        <v>0</v>
      </c>
      <c r="B277" s="144">
        <f t="shared" si="8"/>
        <v>0</v>
      </c>
      <c r="C277" s="140">
        <f t="shared" si="9"/>
        <v>0</v>
      </c>
      <c r="D277" s="140">
        <f t="shared" si="10"/>
        <v>0</v>
      </c>
      <c r="E277" s="140">
        <f t="shared" si="11"/>
        <v>0</v>
      </c>
      <c r="F277" s="141">
        <f t="shared" si="12"/>
        <v>0</v>
      </c>
      <c r="G277" s="141">
        <f t="shared" si="13"/>
        <v>0</v>
      </c>
      <c r="H277" s="141">
        <f t="shared" si="14"/>
        <v>0</v>
      </c>
      <c r="I277" s="141">
        <f t="shared" si="15"/>
        <v>0</v>
      </c>
      <c r="J277" s="141">
        <f t="shared" si="16"/>
        <v>0</v>
      </c>
      <c r="K277" s="265">
        <f>65*A230</f>
        <v>0</v>
      </c>
      <c r="L277" s="142">
        <f t="shared" si="17"/>
        <v>0</v>
      </c>
      <c r="M277" s="22"/>
      <c r="N277" s="22"/>
      <c r="O277" s="22"/>
      <c r="P277" s="22"/>
      <c r="Q277" s="22"/>
      <c r="R277" s="22"/>
      <c r="S277" s="22"/>
      <c r="AJ277" s="13"/>
    </row>
    <row r="278" spans="1:36" s="32" customFormat="1" ht="19.5" customHeight="1">
      <c r="A278" s="145">
        <f t="shared" si="7"/>
        <v>0</v>
      </c>
      <c r="B278" s="144">
        <f t="shared" si="8"/>
        <v>0</v>
      </c>
      <c r="C278" s="140">
        <f t="shared" si="9"/>
        <v>0</v>
      </c>
      <c r="D278" s="140">
        <f t="shared" si="10"/>
        <v>0</v>
      </c>
      <c r="E278" s="140">
        <f t="shared" si="11"/>
        <v>0</v>
      </c>
      <c r="F278" s="141">
        <f t="shared" si="12"/>
        <v>0</v>
      </c>
      <c r="G278" s="141">
        <f t="shared" si="13"/>
        <v>0</v>
      </c>
      <c r="H278" s="141">
        <f t="shared" si="14"/>
        <v>0</v>
      </c>
      <c r="I278" s="141">
        <f t="shared" si="15"/>
        <v>0</v>
      </c>
      <c r="J278" s="141">
        <f t="shared" si="16"/>
        <v>0</v>
      </c>
      <c r="K278" s="265">
        <f>145*A231</f>
        <v>0</v>
      </c>
      <c r="L278" s="142">
        <f t="shared" si="17"/>
        <v>0</v>
      </c>
      <c r="M278" s="22"/>
      <c r="N278" s="22"/>
      <c r="O278" s="22"/>
      <c r="P278" s="22"/>
      <c r="Q278" s="22"/>
      <c r="R278" s="22"/>
      <c r="S278" s="22"/>
      <c r="AJ278" s="13"/>
    </row>
    <row r="279" spans="1:36" s="32" customFormat="1" ht="19.5" customHeight="1">
      <c r="A279" s="145">
        <f t="shared" si="7"/>
        <v>0</v>
      </c>
      <c r="B279" s="144">
        <f t="shared" si="8"/>
        <v>0</v>
      </c>
      <c r="C279" s="140">
        <f t="shared" si="9"/>
        <v>0</v>
      </c>
      <c r="D279" s="140">
        <f t="shared" si="10"/>
        <v>0</v>
      </c>
      <c r="E279" s="140">
        <f t="shared" si="11"/>
        <v>0</v>
      </c>
      <c r="F279" s="141">
        <f t="shared" si="12"/>
        <v>0</v>
      </c>
      <c r="G279" s="141">
        <f t="shared" si="13"/>
        <v>0</v>
      </c>
      <c r="H279" s="141">
        <f t="shared" si="14"/>
        <v>0</v>
      </c>
      <c r="I279" s="141">
        <f t="shared" si="15"/>
        <v>0</v>
      </c>
      <c r="J279" s="141">
        <f t="shared" si="16"/>
        <v>0</v>
      </c>
      <c r="K279" s="265">
        <v>0</v>
      </c>
      <c r="L279" s="142">
        <f t="shared" si="17"/>
        <v>0</v>
      </c>
      <c r="M279" s="22"/>
      <c r="N279" s="22"/>
      <c r="O279" s="22"/>
      <c r="P279" s="22"/>
      <c r="Q279" s="22"/>
      <c r="R279" s="22"/>
      <c r="S279" s="22"/>
      <c r="AJ279" s="13"/>
    </row>
    <row r="280" spans="1:36" s="32" customFormat="1" ht="19.5" customHeight="1">
      <c r="A280" s="145">
        <f t="shared" si="7"/>
        <v>0</v>
      </c>
      <c r="B280" s="144">
        <f t="shared" si="8"/>
        <v>0</v>
      </c>
      <c r="C280" s="140">
        <f t="shared" si="9"/>
        <v>0</v>
      </c>
      <c r="D280" s="140">
        <f t="shared" si="10"/>
        <v>0</v>
      </c>
      <c r="E280" s="140">
        <f t="shared" si="11"/>
        <v>0</v>
      </c>
      <c r="F280" s="141">
        <f t="shared" si="12"/>
        <v>0</v>
      </c>
      <c r="G280" s="141">
        <f t="shared" si="13"/>
        <v>0</v>
      </c>
      <c r="H280" s="141">
        <f t="shared" si="14"/>
        <v>0</v>
      </c>
      <c r="I280" s="141">
        <f t="shared" si="15"/>
        <v>0</v>
      </c>
      <c r="J280" s="141">
        <f t="shared" si="16"/>
        <v>0</v>
      </c>
      <c r="K280" s="265">
        <f>105*A233</f>
        <v>0</v>
      </c>
      <c r="L280" s="142">
        <f t="shared" si="17"/>
        <v>0</v>
      </c>
      <c r="M280" s="22"/>
      <c r="N280" s="22"/>
      <c r="O280" s="22"/>
      <c r="P280" s="22"/>
      <c r="Q280" s="22"/>
      <c r="R280" s="22"/>
      <c r="S280" s="22"/>
      <c r="AJ280" s="13"/>
    </row>
    <row r="281" spans="1:36" s="32" customFormat="1" ht="19.5" customHeight="1">
      <c r="A281" s="145">
        <f t="shared" si="7"/>
        <v>0</v>
      </c>
      <c r="B281" s="144">
        <f t="shared" si="8"/>
        <v>0</v>
      </c>
      <c r="C281" s="140">
        <f t="shared" si="9"/>
        <v>0</v>
      </c>
      <c r="D281" s="140">
        <f t="shared" si="10"/>
        <v>0</v>
      </c>
      <c r="E281" s="140">
        <f t="shared" si="11"/>
        <v>0</v>
      </c>
      <c r="F281" s="141">
        <f t="shared" si="12"/>
        <v>0</v>
      </c>
      <c r="G281" s="141">
        <f t="shared" si="13"/>
        <v>0</v>
      </c>
      <c r="H281" s="141">
        <f t="shared" si="14"/>
        <v>0</v>
      </c>
      <c r="I281" s="141">
        <f t="shared" si="15"/>
        <v>0</v>
      </c>
      <c r="J281" s="141">
        <f t="shared" si="16"/>
        <v>0</v>
      </c>
      <c r="K281" s="265">
        <f>150*A234</f>
        <v>0</v>
      </c>
      <c r="L281" s="142">
        <f t="shared" si="17"/>
        <v>0</v>
      </c>
      <c r="M281" s="22"/>
      <c r="N281" s="22"/>
      <c r="O281" s="22"/>
      <c r="P281" s="22"/>
      <c r="Q281" s="22"/>
      <c r="R281" s="22"/>
      <c r="S281" s="22"/>
      <c r="AJ281" s="13"/>
    </row>
    <row r="282" spans="1:36" s="32" customFormat="1" ht="19.5" customHeight="1">
      <c r="A282" s="145">
        <f t="shared" si="7"/>
        <v>0</v>
      </c>
      <c r="B282" s="144">
        <f t="shared" si="8"/>
        <v>0</v>
      </c>
      <c r="C282" s="140">
        <f t="shared" si="9"/>
        <v>0</v>
      </c>
      <c r="D282" s="140">
        <f t="shared" si="10"/>
        <v>0</v>
      </c>
      <c r="E282" s="140">
        <f t="shared" si="11"/>
        <v>0</v>
      </c>
      <c r="F282" s="141">
        <f t="shared" si="12"/>
        <v>0</v>
      </c>
      <c r="G282" s="141">
        <f t="shared" si="13"/>
        <v>0</v>
      </c>
      <c r="H282" s="141">
        <f t="shared" si="14"/>
        <v>0</v>
      </c>
      <c r="I282" s="141">
        <f t="shared" si="15"/>
        <v>0</v>
      </c>
      <c r="J282" s="141">
        <f t="shared" si="16"/>
        <v>0</v>
      </c>
      <c r="K282" s="265">
        <v>0</v>
      </c>
      <c r="L282" s="142">
        <f t="shared" si="17"/>
        <v>0</v>
      </c>
      <c r="M282" s="22"/>
      <c r="N282" s="22"/>
      <c r="O282" s="22"/>
      <c r="P282" s="22"/>
      <c r="Q282" s="22"/>
      <c r="R282" s="22"/>
      <c r="S282" s="22"/>
      <c r="AJ282" s="13"/>
    </row>
    <row r="283" spans="1:36" s="32" customFormat="1" ht="19.5" customHeight="1">
      <c r="A283" s="145">
        <f t="shared" si="7"/>
        <v>0</v>
      </c>
      <c r="B283" s="144">
        <f t="shared" si="8"/>
        <v>0</v>
      </c>
      <c r="C283" s="140">
        <f t="shared" si="9"/>
        <v>0</v>
      </c>
      <c r="D283" s="140">
        <f t="shared" si="10"/>
        <v>0</v>
      </c>
      <c r="E283" s="140">
        <f t="shared" si="11"/>
        <v>0</v>
      </c>
      <c r="F283" s="141">
        <f t="shared" si="12"/>
        <v>0</v>
      </c>
      <c r="G283" s="141">
        <f t="shared" si="13"/>
        <v>0</v>
      </c>
      <c r="H283" s="141">
        <f t="shared" si="14"/>
        <v>0</v>
      </c>
      <c r="I283" s="141">
        <f t="shared" si="15"/>
        <v>0</v>
      </c>
      <c r="J283" s="141">
        <f t="shared" si="16"/>
        <v>0</v>
      </c>
      <c r="K283" s="265">
        <v>0</v>
      </c>
      <c r="L283" s="142">
        <f t="shared" si="17"/>
        <v>0</v>
      </c>
      <c r="M283" s="22"/>
      <c r="N283" s="22"/>
      <c r="O283" s="22"/>
      <c r="P283" s="22"/>
      <c r="Q283" s="22"/>
      <c r="R283" s="22"/>
      <c r="S283" s="22"/>
      <c r="AJ283" s="13"/>
    </row>
    <row r="284" spans="1:36" s="32" customFormat="1" ht="19.5" customHeight="1" thickBot="1">
      <c r="A284" s="146" t="s">
        <v>142</v>
      </c>
      <c r="B284" s="147"/>
      <c r="C284" s="148">
        <f>SUM(C262:C283)</f>
        <v>0</v>
      </c>
      <c r="D284" s="148">
        <f aca="true" t="shared" si="18" ref="D284:L284">SUM(D262:D283)</f>
        <v>0</v>
      </c>
      <c r="E284" s="148">
        <f t="shared" si="18"/>
        <v>0</v>
      </c>
      <c r="F284" s="148">
        <f t="shared" si="18"/>
        <v>0</v>
      </c>
      <c r="G284" s="148">
        <f t="shared" si="18"/>
        <v>0</v>
      </c>
      <c r="H284" s="148">
        <f t="shared" si="18"/>
        <v>0</v>
      </c>
      <c r="I284" s="148">
        <f t="shared" si="18"/>
        <v>0</v>
      </c>
      <c r="J284" s="148">
        <f t="shared" si="18"/>
        <v>0</v>
      </c>
      <c r="K284" s="148">
        <f t="shared" si="18"/>
        <v>0</v>
      </c>
      <c r="L284" s="149">
        <f t="shared" si="18"/>
        <v>0</v>
      </c>
      <c r="M284" s="22"/>
      <c r="N284" s="22"/>
      <c r="O284" s="22"/>
      <c r="P284" s="22"/>
      <c r="Q284" s="22"/>
      <c r="R284" s="22"/>
      <c r="S284" s="22"/>
      <c r="AJ284" s="13"/>
    </row>
    <row r="285" spans="1:36" s="32" customFormat="1" ht="27.75" customHeight="1" thickBot="1">
      <c r="A285" s="150" t="s">
        <v>238</v>
      </c>
      <c r="B285" s="428" t="s">
        <v>252</v>
      </c>
      <c r="C285" s="428"/>
      <c r="D285" s="428"/>
      <c r="E285" s="428"/>
      <c r="F285" s="428"/>
      <c r="G285" s="428"/>
      <c r="H285" s="428"/>
      <c r="I285" s="428"/>
      <c r="J285" s="428"/>
      <c r="K285" s="428"/>
      <c r="L285" s="429"/>
      <c r="M285" s="22"/>
      <c r="N285" s="22"/>
      <c r="O285" s="22"/>
      <c r="P285" s="22"/>
      <c r="Q285" s="22"/>
      <c r="R285" s="22"/>
      <c r="S285" s="22"/>
      <c r="AJ285" s="13"/>
    </row>
    <row r="286" spans="1:36" s="32" customFormat="1" ht="27" customHeight="1" thickBot="1">
      <c r="A286" s="150" t="s">
        <v>239</v>
      </c>
      <c r="B286" s="428" t="s">
        <v>253</v>
      </c>
      <c r="C286" s="428"/>
      <c r="D286" s="428"/>
      <c r="E286" s="428"/>
      <c r="F286" s="428"/>
      <c r="G286" s="428"/>
      <c r="H286" s="428"/>
      <c r="I286" s="428"/>
      <c r="J286" s="428"/>
      <c r="K286" s="428"/>
      <c r="L286" s="429"/>
      <c r="M286" s="22"/>
      <c r="N286" s="22"/>
      <c r="O286" s="22"/>
      <c r="P286" s="22"/>
      <c r="Q286" s="22"/>
      <c r="R286" s="22"/>
      <c r="S286" s="22"/>
      <c r="AJ286" s="13"/>
    </row>
    <row r="287" spans="1:36" s="32" customFormat="1" ht="15.75" thickBot="1">
      <c r="A287" s="391" t="str">
        <f>B34</f>
        <v>NOME DA OSC</v>
      </c>
      <c r="B287" s="392"/>
      <c r="C287" s="392"/>
      <c r="D287" s="392"/>
      <c r="E287" s="392"/>
      <c r="F287" s="392"/>
      <c r="G287" s="392"/>
      <c r="H287" s="392"/>
      <c r="I287" s="392"/>
      <c r="J287" s="392"/>
      <c r="K287" s="392"/>
      <c r="L287" s="393"/>
      <c r="M287" s="22"/>
      <c r="N287" s="22"/>
      <c r="O287" s="22"/>
      <c r="P287" s="22"/>
      <c r="Q287" s="22"/>
      <c r="R287" s="22"/>
      <c r="S287" s="22"/>
      <c r="AJ287" s="13"/>
    </row>
    <row r="288" spans="1:36" ht="15.75">
      <c r="A288" s="380" t="s">
        <v>143</v>
      </c>
      <c r="B288" s="381"/>
      <c r="C288" s="381"/>
      <c r="D288" s="381"/>
      <c r="E288" s="381"/>
      <c r="F288" s="381"/>
      <c r="G288" s="381"/>
      <c r="H288" s="381"/>
      <c r="I288" s="381"/>
      <c r="J288" s="381"/>
      <c r="K288" s="241"/>
      <c r="L288" s="242"/>
      <c r="M288" s="42"/>
      <c r="N288" s="42"/>
      <c r="O288" s="42"/>
      <c r="P288" s="42"/>
      <c r="Q288" s="42"/>
      <c r="R288" s="42"/>
      <c r="S288" s="42"/>
      <c r="AJ288" s="13"/>
    </row>
    <row r="289" spans="1:36" ht="13.5" customHeight="1" thickBot="1">
      <c r="A289" s="211"/>
      <c r="B289" s="212"/>
      <c r="C289" s="212"/>
      <c r="D289" s="212"/>
      <c r="E289" s="212"/>
      <c r="F289" s="212"/>
      <c r="G289" s="212"/>
      <c r="H289" s="212"/>
      <c r="I289" s="212"/>
      <c r="J289" s="212"/>
      <c r="K289" s="209"/>
      <c r="L289" s="210"/>
      <c r="M289" s="42"/>
      <c r="N289" s="42"/>
      <c r="O289" s="42"/>
      <c r="P289" s="42"/>
      <c r="Q289" s="42"/>
      <c r="R289" s="42"/>
      <c r="S289" s="42"/>
      <c r="AJ289" s="13"/>
    </row>
    <row r="290" spans="1:36" ht="13.5" customHeight="1" thickBot="1">
      <c r="A290" s="382" t="s">
        <v>47</v>
      </c>
      <c r="B290" s="382"/>
      <c r="C290" s="382"/>
      <c r="D290" s="382"/>
      <c r="E290" s="382"/>
      <c r="F290" s="383"/>
      <c r="G290" s="386" t="s">
        <v>127</v>
      </c>
      <c r="H290" s="387"/>
      <c r="I290" s="387"/>
      <c r="J290" s="387"/>
      <c r="K290" s="209"/>
      <c r="L290" s="210"/>
      <c r="M290" s="42"/>
      <c r="N290" s="42"/>
      <c r="O290" s="42"/>
      <c r="P290" s="42"/>
      <c r="Q290" s="42"/>
      <c r="R290" s="42"/>
      <c r="S290" s="42"/>
      <c r="AJ290" s="13"/>
    </row>
    <row r="291" spans="1:36" ht="29.25" customHeight="1" thickBot="1">
      <c r="A291" s="384"/>
      <c r="B291" s="384"/>
      <c r="C291" s="384"/>
      <c r="D291" s="384"/>
      <c r="E291" s="384"/>
      <c r="F291" s="385"/>
      <c r="G291" s="276" t="s">
        <v>144</v>
      </c>
      <c r="H291" s="274" t="s">
        <v>145</v>
      </c>
      <c r="I291" s="458" t="s">
        <v>205</v>
      </c>
      <c r="J291" s="459"/>
      <c r="K291" s="209"/>
      <c r="L291" s="210"/>
      <c r="M291" s="42"/>
      <c r="N291" s="42"/>
      <c r="O291" s="42"/>
      <c r="P291" s="42"/>
      <c r="Q291" s="42"/>
      <c r="R291" s="42"/>
      <c r="S291" s="42"/>
      <c r="AJ291" s="13"/>
    </row>
    <row r="292" spans="1:36" ht="15" customHeight="1" thickBot="1">
      <c r="A292" s="414" t="s">
        <v>146</v>
      </c>
      <c r="B292" s="275" t="s">
        <v>76</v>
      </c>
      <c r="C292" s="457" t="str">
        <f aca="true" t="shared" si="19" ref="C292:C307">D172</f>
        <v>Gêneros alimentícios</v>
      </c>
      <c r="D292" s="457"/>
      <c r="E292" s="457"/>
      <c r="F292" s="457"/>
      <c r="G292" s="412">
        <v>0</v>
      </c>
      <c r="H292" s="807">
        <f>G292*12</f>
        <v>0</v>
      </c>
      <c r="I292" s="460">
        <f>G292*J$204</f>
        <v>0</v>
      </c>
      <c r="J292" s="461"/>
      <c r="K292" s="209"/>
      <c r="L292" s="210"/>
      <c r="M292" s="42"/>
      <c r="N292" s="42"/>
      <c r="O292" s="42"/>
      <c r="P292" s="42"/>
      <c r="Q292" s="42"/>
      <c r="R292" s="42"/>
      <c r="S292" s="42"/>
      <c r="AJ292" s="13"/>
    </row>
    <row r="293" spans="1:36" ht="15" customHeight="1" thickBot="1">
      <c r="A293" s="415"/>
      <c r="B293" s="151" t="s">
        <v>79</v>
      </c>
      <c r="C293" s="346" t="str">
        <f t="shared" si="19"/>
        <v>Roupa de cama, mesa e banho</v>
      </c>
      <c r="D293" s="346"/>
      <c r="E293" s="346"/>
      <c r="F293" s="346"/>
      <c r="G293" s="413"/>
      <c r="H293" s="808"/>
      <c r="I293" s="460"/>
      <c r="J293" s="461"/>
      <c r="K293" s="209"/>
      <c r="L293" s="210"/>
      <c r="M293" s="42"/>
      <c r="N293" s="42"/>
      <c r="O293" s="42"/>
      <c r="P293" s="42"/>
      <c r="Q293" s="42"/>
      <c r="R293" s="42"/>
      <c r="S293" s="42"/>
      <c r="AJ293" s="13"/>
    </row>
    <row r="294" spans="1:36" ht="15" customHeight="1" thickBot="1">
      <c r="A294" s="415"/>
      <c r="B294" s="151" t="s">
        <v>81</v>
      </c>
      <c r="C294" s="346" t="str">
        <f t="shared" si="19"/>
        <v>Aquisição de gás de cozinha</v>
      </c>
      <c r="D294" s="346"/>
      <c r="E294" s="346"/>
      <c r="F294" s="346"/>
      <c r="G294" s="413"/>
      <c r="H294" s="808"/>
      <c r="I294" s="460"/>
      <c r="J294" s="461"/>
      <c r="K294" s="209"/>
      <c r="L294" s="210"/>
      <c r="M294" s="42"/>
      <c r="N294" s="42"/>
      <c r="O294" s="42"/>
      <c r="P294" s="42"/>
      <c r="Q294" s="42"/>
      <c r="R294" s="42"/>
      <c r="S294" s="42"/>
      <c r="AJ294" s="13"/>
    </row>
    <row r="295" spans="1:36" ht="15" customHeight="1" thickBot="1">
      <c r="A295" s="415"/>
      <c r="B295" s="151" t="s">
        <v>83</v>
      </c>
      <c r="C295" s="346" t="str">
        <f t="shared" si="19"/>
        <v>Material de limpeza em geral</v>
      </c>
      <c r="D295" s="346"/>
      <c r="E295" s="346"/>
      <c r="F295" s="346"/>
      <c r="G295" s="413"/>
      <c r="H295" s="808"/>
      <c r="I295" s="460"/>
      <c r="J295" s="461"/>
      <c r="K295" s="209"/>
      <c r="L295" s="210"/>
      <c r="M295" s="42"/>
      <c r="N295" s="42"/>
      <c r="O295" s="42"/>
      <c r="P295" s="42"/>
      <c r="Q295" s="42"/>
      <c r="R295" s="42"/>
      <c r="S295" s="42"/>
      <c r="AJ295" s="13"/>
    </row>
    <row r="296" spans="1:36" ht="15" customHeight="1" thickBot="1">
      <c r="A296" s="415"/>
      <c r="B296" s="151" t="s">
        <v>85</v>
      </c>
      <c r="C296" s="346" t="str">
        <f t="shared" si="19"/>
        <v>Material de Expediente</v>
      </c>
      <c r="D296" s="346"/>
      <c r="E296" s="346"/>
      <c r="F296" s="346"/>
      <c r="G296" s="413"/>
      <c r="H296" s="808"/>
      <c r="I296" s="460"/>
      <c r="J296" s="461"/>
      <c r="K296" s="209"/>
      <c r="L296" s="210"/>
      <c r="M296" s="42"/>
      <c r="N296" s="42"/>
      <c r="O296" s="42"/>
      <c r="P296" s="42"/>
      <c r="Q296" s="42"/>
      <c r="R296" s="42"/>
      <c r="S296" s="42"/>
      <c r="AJ296" s="13"/>
    </row>
    <row r="297" spans="1:36" ht="15" customHeight="1" thickBot="1">
      <c r="A297" s="415"/>
      <c r="B297" s="151" t="s">
        <v>86</v>
      </c>
      <c r="C297" s="346" t="str">
        <f t="shared" si="19"/>
        <v>Material de segurança/higiene do trabalho</v>
      </c>
      <c r="D297" s="346"/>
      <c r="E297" s="346"/>
      <c r="F297" s="346"/>
      <c r="G297" s="413"/>
      <c r="H297" s="808"/>
      <c r="I297" s="460"/>
      <c r="J297" s="461"/>
      <c r="K297" s="209"/>
      <c r="L297" s="210"/>
      <c r="M297" s="42"/>
      <c r="N297" s="42"/>
      <c r="O297" s="42"/>
      <c r="P297" s="42"/>
      <c r="Q297" s="42"/>
      <c r="R297" s="42"/>
      <c r="S297" s="42"/>
      <c r="AJ297" s="13"/>
    </row>
    <row r="298" spans="1:36" ht="15" customHeight="1" thickBot="1">
      <c r="A298" s="415"/>
      <c r="B298" s="151" t="s">
        <v>88</v>
      </c>
      <c r="C298" s="346" t="str">
        <f t="shared" si="19"/>
        <v>Material para reparos/manutenção equipamentos</v>
      </c>
      <c r="D298" s="346"/>
      <c r="E298" s="346"/>
      <c r="F298" s="346"/>
      <c r="G298" s="413"/>
      <c r="H298" s="808"/>
      <c r="I298" s="460"/>
      <c r="J298" s="461"/>
      <c r="K298" s="209"/>
      <c r="L298" s="210"/>
      <c r="M298" s="42"/>
      <c r="N298" s="42"/>
      <c r="O298" s="42"/>
      <c r="P298" s="42"/>
      <c r="Q298" s="42"/>
      <c r="R298" s="42"/>
      <c r="S298" s="42"/>
      <c r="AJ298" s="13"/>
    </row>
    <row r="299" spans="1:36" ht="16.5" customHeight="1" thickBot="1">
      <c r="A299" s="415"/>
      <c r="B299" s="151" t="s">
        <v>90</v>
      </c>
      <c r="C299" s="346" t="str">
        <f t="shared" si="19"/>
        <v>Material p/ reparos/manut.da unid. de atendimento</v>
      </c>
      <c r="D299" s="346"/>
      <c r="E299" s="346"/>
      <c r="F299" s="346"/>
      <c r="G299" s="413"/>
      <c r="H299" s="808"/>
      <c r="I299" s="460"/>
      <c r="J299" s="461"/>
      <c r="K299" s="209"/>
      <c r="L299" s="210"/>
      <c r="M299" s="42"/>
      <c r="N299" s="42"/>
      <c r="O299" s="42"/>
      <c r="P299" s="42"/>
      <c r="Q299" s="42"/>
      <c r="R299" s="42"/>
      <c r="S299" s="42"/>
      <c r="AJ299" s="13"/>
    </row>
    <row r="300" spans="1:36" ht="15" customHeight="1" thickBot="1">
      <c r="A300" s="415"/>
      <c r="B300" s="151" t="s">
        <v>92</v>
      </c>
      <c r="C300" s="346" t="str">
        <f t="shared" si="19"/>
        <v>Utensílios para cozinha</v>
      </c>
      <c r="D300" s="346"/>
      <c r="E300" s="346"/>
      <c r="F300" s="346"/>
      <c r="G300" s="413"/>
      <c r="H300" s="808"/>
      <c r="I300" s="460"/>
      <c r="J300" s="461"/>
      <c r="K300" s="209"/>
      <c r="L300" s="210"/>
      <c r="M300" s="42"/>
      <c r="N300" s="42"/>
      <c r="O300" s="42"/>
      <c r="P300" s="42"/>
      <c r="Q300" s="42"/>
      <c r="R300" s="42"/>
      <c r="S300" s="42"/>
      <c r="AJ300" s="13"/>
    </row>
    <row r="301" spans="1:36" ht="15" customHeight="1" thickBot="1">
      <c r="A301" s="415"/>
      <c r="B301" s="151" t="s">
        <v>94</v>
      </c>
      <c r="C301" s="346" t="str">
        <f t="shared" si="19"/>
        <v>Combustível  e lubrificante automotivo</v>
      </c>
      <c r="D301" s="346"/>
      <c r="E301" s="346"/>
      <c r="F301" s="346"/>
      <c r="G301" s="413"/>
      <c r="H301" s="808"/>
      <c r="I301" s="460"/>
      <c r="J301" s="461"/>
      <c r="K301" s="209"/>
      <c r="L301" s="210"/>
      <c r="M301" s="42"/>
      <c r="N301" s="42"/>
      <c r="O301" s="42"/>
      <c r="P301" s="42"/>
      <c r="Q301" s="42"/>
      <c r="R301" s="42"/>
      <c r="S301" s="42"/>
      <c r="AJ301" s="13"/>
    </row>
    <row r="302" spans="1:36" ht="15" customHeight="1" thickBot="1">
      <c r="A302" s="415"/>
      <c r="B302" s="151" t="s">
        <v>96</v>
      </c>
      <c r="C302" s="346" t="str">
        <f t="shared" si="19"/>
        <v>Material Didático Pedagógico</v>
      </c>
      <c r="D302" s="346"/>
      <c r="E302" s="346"/>
      <c r="F302" s="346"/>
      <c r="G302" s="413"/>
      <c r="H302" s="808"/>
      <c r="I302" s="460"/>
      <c r="J302" s="461"/>
      <c r="K302" s="209"/>
      <c r="L302" s="210"/>
      <c r="M302" s="42"/>
      <c r="N302" s="42"/>
      <c r="O302" s="42"/>
      <c r="P302" s="42"/>
      <c r="Q302" s="42"/>
      <c r="R302" s="42"/>
      <c r="S302" s="42"/>
      <c r="AJ302" s="13"/>
    </row>
    <row r="303" spans="1:36" ht="15" customHeight="1" thickBot="1">
      <c r="A303" s="415"/>
      <c r="B303" s="151" t="s">
        <v>98</v>
      </c>
      <c r="C303" s="346" t="str">
        <f t="shared" si="19"/>
        <v>Brinquedos Pedagógicos</v>
      </c>
      <c r="D303" s="346"/>
      <c r="E303" s="346"/>
      <c r="F303" s="346"/>
      <c r="G303" s="413"/>
      <c r="H303" s="808"/>
      <c r="I303" s="460"/>
      <c r="J303" s="461"/>
      <c r="K303" s="209"/>
      <c r="L303" s="210"/>
      <c r="M303" s="42"/>
      <c r="N303" s="42"/>
      <c r="O303" s="42"/>
      <c r="P303" s="42"/>
      <c r="Q303" s="42"/>
      <c r="R303" s="42"/>
      <c r="S303" s="42"/>
      <c r="AJ303" s="13"/>
    </row>
    <row r="304" spans="1:36" ht="15" customHeight="1" thickBot="1">
      <c r="A304" s="415"/>
      <c r="B304" s="151" t="s">
        <v>100</v>
      </c>
      <c r="C304" s="346" t="str">
        <f t="shared" si="19"/>
        <v>Material de higiene da criança</v>
      </c>
      <c r="D304" s="346"/>
      <c r="E304" s="346"/>
      <c r="F304" s="346"/>
      <c r="G304" s="413"/>
      <c r="H304" s="808"/>
      <c r="I304" s="460"/>
      <c r="J304" s="461"/>
      <c r="K304" s="209"/>
      <c r="L304" s="210"/>
      <c r="M304" s="42"/>
      <c r="N304" s="42"/>
      <c r="O304" s="42"/>
      <c r="P304" s="42"/>
      <c r="Q304" s="42"/>
      <c r="R304" s="42"/>
      <c r="S304" s="42"/>
      <c r="AJ304" s="13"/>
    </row>
    <row r="305" spans="1:19" ht="15" customHeight="1" thickBot="1">
      <c r="A305" s="415"/>
      <c r="B305" s="151" t="s">
        <v>102</v>
      </c>
      <c r="C305" s="346" t="str">
        <f t="shared" si="19"/>
        <v>Uniforme das crianças e funcionários</v>
      </c>
      <c r="D305" s="346"/>
      <c r="E305" s="346"/>
      <c r="F305" s="346"/>
      <c r="G305" s="413"/>
      <c r="H305" s="808"/>
      <c r="I305" s="460"/>
      <c r="J305" s="461"/>
      <c r="K305" s="209"/>
      <c r="L305" s="210"/>
      <c r="M305" s="42"/>
      <c r="N305" s="42"/>
      <c r="O305" s="42"/>
      <c r="P305" s="42"/>
      <c r="Q305" s="42"/>
      <c r="R305" s="42"/>
      <c r="S305" s="42"/>
    </row>
    <row r="306" spans="1:36" ht="15" customHeight="1" thickBot="1">
      <c r="A306" s="415"/>
      <c r="B306" s="151" t="s">
        <v>103</v>
      </c>
      <c r="C306" s="346" t="str">
        <f t="shared" si="19"/>
        <v>Aquisição de colchonetes</v>
      </c>
      <c r="D306" s="346"/>
      <c r="E306" s="346"/>
      <c r="F306" s="346"/>
      <c r="G306" s="413"/>
      <c r="H306" s="808"/>
      <c r="I306" s="460"/>
      <c r="J306" s="461"/>
      <c r="K306" s="209"/>
      <c r="L306" s="210"/>
      <c r="M306" s="42"/>
      <c r="N306" s="42"/>
      <c r="O306" s="42"/>
      <c r="P306" s="42"/>
      <c r="Q306" s="42"/>
      <c r="R306" s="42"/>
      <c r="S306" s="42"/>
      <c r="AJ306" s="13"/>
    </row>
    <row r="307" spans="1:36" ht="15" customHeight="1" thickBot="1">
      <c r="A307" s="415"/>
      <c r="B307" s="152" t="s">
        <v>105</v>
      </c>
      <c r="C307" s="346" t="str">
        <f t="shared" si="19"/>
        <v>Livros Técnicos/ literatura infantil/não imobilizáveis</v>
      </c>
      <c r="D307" s="346"/>
      <c r="E307" s="346"/>
      <c r="F307" s="346"/>
      <c r="G307" s="413"/>
      <c r="H307" s="808"/>
      <c r="I307" s="460"/>
      <c r="J307" s="461"/>
      <c r="K307" s="209"/>
      <c r="L307" s="210"/>
      <c r="M307" s="42"/>
      <c r="N307" s="42"/>
      <c r="O307" s="42"/>
      <c r="P307" s="42"/>
      <c r="Q307" s="42"/>
      <c r="R307" s="42"/>
      <c r="S307" s="42"/>
      <c r="AJ307" s="13"/>
    </row>
    <row r="308" spans="1:36" ht="15" customHeight="1" thickBot="1">
      <c r="A308" s="410" t="s">
        <v>212</v>
      </c>
      <c r="B308" s="411"/>
      <c r="C308" s="411"/>
      <c r="D308" s="411"/>
      <c r="E308" s="411"/>
      <c r="F308" s="411"/>
      <c r="G308" s="153">
        <f>G292</f>
        <v>0</v>
      </c>
      <c r="H308" s="154">
        <f>H292</f>
        <v>0</v>
      </c>
      <c r="I308" s="341">
        <f>I292</f>
        <v>0</v>
      </c>
      <c r="J308" s="342"/>
      <c r="K308" s="209"/>
      <c r="L308" s="210"/>
      <c r="M308" s="42"/>
      <c r="N308" s="42"/>
      <c r="O308" s="42"/>
      <c r="P308" s="42"/>
      <c r="Q308" s="42"/>
      <c r="R308" s="42"/>
      <c r="S308" s="42"/>
      <c r="AJ308" s="13"/>
    </row>
    <row r="309" spans="1:36" ht="8.25" customHeight="1">
      <c r="A309" s="298"/>
      <c r="B309" s="299"/>
      <c r="C309" s="299"/>
      <c r="D309" s="299"/>
      <c r="E309" s="299"/>
      <c r="F309" s="299"/>
      <c r="G309" s="299"/>
      <c r="H309" s="299"/>
      <c r="I309" s="299"/>
      <c r="J309" s="299"/>
      <c r="K309" s="299"/>
      <c r="L309" s="300"/>
      <c r="M309" s="42"/>
      <c r="N309" s="42"/>
      <c r="O309" s="42"/>
      <c r="P309" s="42"/>
      <c r="Q309" s="42"/>
      <c r="R309" s="42"/>
      <c r="S309" s="42"/>
      <c r="AJ309" s="13"/>
    </row>
    <row r="310" spans="1:36" ht="15.75">
      <c r="A310" s="378" t="s">
        <v>148</v>
      </c>
      <c r="B310" s="379"/>
      <c r="C310" s="379"/>
      <c r="D310" s="379"/>
      <c r="E310" s="379"/>
      <c r="F310" s="379"/>
      <c r="G310" s="379"/>
      <c r="H310" s="379"/>
      <c r="I310" s="379"/>
      <c r="J310" s="379"/>
      <c r="K310" s="209"/>
      <c r="L310" s="210"/>
      <c r="M310" s="42"/>
      <c r="N310" s="42"/>
      <c r="O310" s="42"/>
      <c r="P310" s="42"/>
      <c r="Q310" s="42"/>
      <c r="R310" s="42"/>
      <c r="S310" s="42"/>
      <c r="AJ310" s="13"/>
    </row>
    <row r="311" spans="1:36" ht="7.5" customHeight="1" thickBot="1">
      <c r="A311" s="405"/>
      <c r="B311" s="406"/>
      <c r="C311" s="406"/>
      <c r="D311" s="406"/>
      <c r="E311" s="406"/>
      <c r="F311" s="406"/>
      <c r="G311" s="406"/>
      <c r="H311" s="406"/>
      <c r="I311" s="406"/>
      <c r="J311" s="406"/>
      <c r="K311" s="209"/>
      <c r="L311" s="210"/>
      <c r="M311" s="42"/>
      <c r="N311" s="42"/>
      <c r="O311" s="42"/>
      <c r="P311" s="42"/>
      <c r="Q311" s="42"/>
      <c r="R311" s="42"/>
      <c r="S311" s="42"/>
      <c r="AJ311" s="13"/>
    </row>
    <row r="312" spans="1:36" ht="15" customHeight="1" thickBot="1">
      <c r="A312" s="407" t="s">
        <v>47</v>
      </c>
      <c r="B312" s="407"/>
      <c r="C312" s="407"/>
      <c r="D312" s="407"/>
      <c r="E312" s="407"/>
      <c r="F312" s="407"/>
      <c r="G312" s="409" t="s">
        <v>127</v>
      </c>
      <c r="H312" s="409"/>
      <c r="I312" s="409"/>
      <c r="J312" s="386"/>
      <c r="K312" s="209"/>
      <c r="L312" s="210"/>
      <c r="M312" s="42"/>
      <c r="N312" s="42"/>
      <c r="O312" s="42"/>
      <c r="P312" s="42"/>
      <c r="Q312" s="42"/>
      <c r="R312" s="42"/>
      <c r="S312" s="42"/>
      <c r="AJ312" s="13"/>
    </row>
    <row r="313" spans="1:36" ht="30.75" customHeight="1" thickBot="1">
      <c r="A313" s="407"/>
      <c r="B313" s="408"/>
      <c r="C313" s="408"/>
      <c r="D313" s="408"/>
      <c r="E313" s="408"/>
      <c r="F313" s="408"/>
      <c r="G313" s="273" t="s">
        <v>144</v>
      </c>
      <c r="H313" s="274" t="s">
        <v>145</v>
      </c>
      <c r="I313" s="797" t="s">
        <v>206</v>
      </c>
      <c r="J313" s="798"/>
      <c r="K313" s="209"/>
      <c r="L313" s="210"/>
      <c r="M313" s="42"/>
      <c r="N313" s="42"/>
      <c r="O313" s="42"/>
      <c r="P313" s="42"/>
      <c r="Q313" s="42"/>
      <c r="R313" s="42"/>
      <c r="S313" s="42"/>
      <c r="AJ313" s="13"/>
    </row>
    <row r="314" spans="1:36" ht="36" customHeight="1">
      <c r="A314" s="770" t="s">
        <v>149</v>
      </c>
      <c r="B314" s="155" t="s">
        <v>107</v>
      </c>
      <c r="C314" s="799" t="str">
        <f>D191</f>
        <v>Pagamento Serviços de Terceiros com Pessoa Física e Jurídica e demais despesas conforme Decreto 37.843/2016 - Artigo 40</v>
      </c>
      <c r="D314" s="800"/>
      <c r="E314" s="800"/>
      <c r="F314" s="801"/>
      <c r="G314" s="819">
        <v>0</v>
      </c>
      <c r="H314" s="802">
        <f>G314*12</f>
        <v>0</v>
      </c>
      <c r="I314" s="804">
        <f>G314*J$204</f>
        <v>0</v>
      </c>
      <c r="J314" s="805"/>
      <c r="K314" s="209"/>
      <c r="L314" s="210"/>
      <c r="M314" s="42"/>
      <c r="N314" s="42"/>
      <c r="O314" s="42"/>
      <c r="P314" s="42"/>
      <c r="Q314" s="42"/>
      <c r="R314" s="42"/>
      <c r="S314" s="42"/>
      <c r="AJ314" s="13"/>
    </row>
    <row r="315" spans="1:36" ht="13.5" customHeight="1">
      <c r="A315" s="771"/>
      <c r="B315" s="156" t="s">
        <v>108</v>
      </c>
      <c r="C315" s="776" t="str">
        <f aca="true" t="shared" si="20" ref="C315:C322">D192</f>
        <v>Transporte com fins pedagógicos e/ou culturais</v>
      </c>
      <c r="D315" s="777"/>
      <c r="E315" s="777"/>
      <c r="F315" s="778"/>
      <c r="G315" s="820"/>
      <c r="H315" s="802"/>
      <c r="I315" s="806"/>
      <c r="J315" s="461"/>
      <c r="K315" s="209"/>
      <c r="L315" s="210"/>
      <c r="M315" s="42"/>
      <c r="N315" s="42"/>
      <c r="O315" s="42"/>
      <c r="P315" s="42"/>
      <c r="Q315" s="42"/>
      <c r="R315" s="42"/>
      <c r="S315" s="42"/>
      <c r="AJ315" s="13"/>
    </row>
    <row r="316" spans="1:36" ht="15" customHeight="1">
      <c r="A316" s="771"/>
      <c r="B316" s="156" t="s">
        <v>109</v>
      </c>
      <c r="C316" s="776" t="str">
        <f t="shared" si="20"/>
        <v>Pagamento de Água/Esgoto</v>
      </c>
      <c r="D316" s="777"/>
      <c r="E316" s="777"/>
      <c r="F316" s="778"/>
      <c r="G316" s="820"/>
      <c r="H316" s="802"/>
      <c r="I316" s="806"/>
      <c r="J316" s="461"/>
      <c r="K316" s="209"/>
      <c r="L316" s="210"/>
      <c r="M316" s="42"/>
      <c r="N316" s="42"/>
      <c r="O316" s="42"/>
      <c r="P316" s="42"/>
      <c r="Q316" s="42"/>
      <c r="R316" s="42"/>
      <c r="S316" s="42"/>
      <c r="AJ316" s="13"/>
    </row>
    <row r="317" spans="1:36" ht="15" customHeight="1">
      <c r="A317" s="771"/>
      <c r="B317" s="156" t="s">
        <v>111</v>
      </c>
      <c r="C317" s="776" t="str">
        <f t="shared" si="20"/>
        <v>Pagamento de Luz</v>
      </c>
      <c r="D317" s="777"/>
      <c r="E317" s="777"/>
      <c r="F317" s="778"/>
      <c r="G317" s="820"/>
      <c r="H317" s="802"/>
      <c r="I317" s="806"/>
      <c r="J317" s="461"/>
      <c r="K317" s="209"/>
      <c r="L317" s="210"/>
      <c r="M317" s="42"/>
      <c r="N317" s="42"/>
      <c r="O317" s="42"/>
      <c r="P317" s="42"/>
      <c r="Q317" s="42"/>
      <c r="R317" s="42"/>
      <c r="S317" s="42"/>
      <c r="AJ317" s="13"/>
    </row>
    <row r="318" spans="1:36" ht="15" customHeight="1">
      <c r="A318" s="771"/>
      <c r="B318" s="156" t="s">
        <v>113</v>
      </c>
      <c r="C318" s="776" t="str">
        <f t="shared" si="20"/>
        <v>Pagamento de Telefone fixo/internet/celular</v>
      </c>
      <c r="D318" s="777"/>
      <c r="E318" s="777"/>
      <c r="F318" s="778"/>
      <c r="G318" s="820"/>
      <c r="H318" s="802"/>
      <c r="I318" s="806"/>
      <c r="J318" s="461"/>
      <c r="K318" s="209"/>
      <c r="L318" s="210"/>
      <c r="M318" s="42"/>
      <c r="N318" s="42"/>
      <c r="O318" s="42"/>
      <c r="P318" s="42"/>
      <c r="Q318" s="42"/>
      <c r="R318" s="42"/>
      <c r="S318" s="42"/>
      <c r="AJ318" s="13"/>
    </row>
    <row r="319" spans="1:36" ht="15" customHeight="1">
      <c r="A319" s="771"/>
      <c r="B319" s="156" t="s">
        <v>115</v>
      </c>
      <c r="C319" s="776" t="str">
        <f t="shared" si="20"/>
        <v>Serviços de Contabilidade</v>
      </c>
      <c r="D319" s="777"/>
      <c r="E319" s="777"/>
      <c r="F319" s="778"/>
      <c r="G319" s="820"/>
      <c r="H319" s="802"/>
      <c r="I319" s="806"/>
      <c r="J319" s="461"/>
      <c r="K319" s="209"/>
      <c r="L319" s="210"/>
      <c r="M319" s="42"/>
      <c r="N319" s="42"/>
      <c r="O319" s="42"/>
      <c r="P319" s="42"/>
      <c r="Q319" s="42"/>
      <c r="R319" s="42"/>
      <c r="S319" s="42"/>
      <c r="AJ319" s="13"/>
    </row>
    <row r="320" spans="1:36" ht="15" customHeight="1">
      <c r="A320" s="771"/>
      <c r="B320" s="156" t="s">
        <v>117</v>
      </c>
      <c r="C320" s="776" t="str">
        <f t="shared" si="20"/>
        <v>Lei da Aprendizagem (Menor/Jovem Aprendiz)</v>
      </c>
      <c r="D320" s="777"/>
      <c r="E320" s="777"/>
      <c r="F320" s="778"/>
      <c r="G320" s="820"/>
      <c r="H320" s="802"/>
      <c r="I320" s="806"/>
      <c r="J320" s="461"/>
      <c r="K320" s="209"/>
      <c r="L320" s="210"/>
      <c r="M320" s="42"/>
      <c r="N320" s="42"/>
      <c r="O320" s="42"/>
      <c r="P320" s="42"/>
      <c r="Q320" s="42"/>
      <c r="R320" s="42"/>
      <c r="S320" s="42"/>
      <c r="AJ320" s="13"/>
    </row>
    <row r="321" spans="1:36" ht="15" customHeight="1">
      <c r="A321" s="771"/>
      <c r="B321" s="157" t="s">
        <v>118</v>
      </c>
      <c r="C321" s="776" t="str">
        <f t="shared" si="20"/>
        <v>Agente de Segurança Patrimonial / Vigia</v>
      </c>
      <c r="D321" s="777"/>
      <c r="E321" s="777"/>
      <c r="F321" s="778"/>
      <c r="G321" s="820"/>
      <c r="H321" s="802"/>
      <c r="I321" s="806"/>
      <c r="J321" s="461"/>
      <c r="K321" s="209"/>
      <c r="L321" s="210"/>
      <c r="M321" s="42"/>
      <c r="N321" s="42"/>
      <c r="O321" s="42"/>
      <c r="P321" s="42"/>
      <c r="Q321" s="42"/>
      <c r="R321" s="42"/>
      <c r="S321" s="42"/>
      <c r="AJ321" s="13"/>
    </row>
    <row r="322" spans="1:40" ht="15" customHeight="1">
      <c r="A322" s="771"/>
      <c r="B322" s="156" t="s">
        <v>158</v>
      </c>
      <c r="C322" s="776" t="str">
        <f t="shared" si="20"/>
        <v>Auditoria</v>
      </c>
      <c r="D322" s="777"/>
      <c r="E322" s="777"/>
      <c r="F322" s="778"/>
      <c r="G322" s="820"/>
      <c r="H322" s="802"/>
      <c r="I322" s="806"/>
      <c r="J322" s="461"/>
      <c r="K322" s="209"/>
      <c r="L322" s="210"/>
      <c r="M322" s="42"/>
      <c r="N322" s="42"/>
      <c r="O322" s="42"/>
      <c r="P322" s="42"/>
      <c r="Q322" s="42"/>
      <c r="R322" s="42"/>
      <c r="S322" s="42"/>
      <c r="T322" s="8"/>
      <c r="U322" s="8"/>
      <c r="V322" s="8"/>
      <c r="W322" s="8"/>
      <c r="X322" s="8"/>
      <c r="Y322" s="8"/>
      <c r="Z322" s="8"/>
      <c r="AA322" s="8"/>
      <c r="AB322" s="8"/>
      <c r="AC322" s="8"/>
      <c r="AD322" s="8"/>
      <c r="AE322" s="8"/>
      <c r="AF322" s="8"/>
      <c r="AG322" s="8"/>
      <c r="AH322" s="8"/>
      <c r="AI322" s="8"/>
      <c r="AJ322" s="8"/>
      <c r="AK322" s="8"/>
      <c r="AL322" s="8"/>
      <c r="AM322" s="8"/>
      <c r="AN322" s="8"/>
    </row>
    <row r="323" spans="1:40" s="32" customFormat="1" ht="15" customHeight="1">
      <c r="A323" s="771"/>
      <c r="B323" s="157" t="s">
        <v>159</v>
      </c>
      <c r="C323" s="776" t="str">
        <f>D200</f>
        <v>Assessoria Jurídica</v>
      </c>
      <c r="D323" s="777"/>
      <c r="E323" s="777"/>
      <c r="F323" s="778"/>
      <c r="G323" s="820"/>
      <c r="H323" s="802"/>
      <c r="I323" s="806"/>
      <c r="J323" s="461"/>
      <c r="K323" s="209"/>
      <c r="L323" s="210"/>
      <c r="M323" s="42"/>
      <c r="N323" s="42"/>
      <c r="O323" s="42"/>
      <c r="P323" s="42"/>
      <c r="Q323" s="42"/>
      <c r="R323" s="42"/>
      <c r="S323" s="42"/>
      <c r="T323" s="8"/>
      <c r="U323" s="8"/>
      <c r="V323" s="8"/>
      <c r="W323" s="8"/>
      <c r="X323" s="8"/>
      <c r="Y323" s="8"/>
      <c r="Z323" s="8"/>
      <c r="AA323" s="8"/>
      <c r="AB323" s="8"/>
      <c r="AC323" s="8"/>
      <c r="AD323" s="8"/>
      <c r="AE323" s="8"/>
      <c r="AF323" s="8"/>
      <c r="AG323" s="8"/>
      <c r="AH323" s="8"/>
      <c r="AI323" s="8"/>
      <c r="AJ323" s="8"/>
      <c r="AK323" s="8"/>
      <c r="AL323" s="8"/>
      <c r="AM323" s="8"/>
      <c r="AN323" s="8"/>
    </row>
    <row r="324" spans="1:40" s="32" customFormat="1" ht="15" customHeight="1" thickBot="1">
      <c r="A324" s="772"/>
      <c r="B324" s="158" t="s">
        <v>246</v>
      </c>
      <c r="C324" s="773" t="str">
        <f>D201</f>
        <v>Plano Odontológico, Seguro de Vida e/ou Benefícios CCT</v>
      </c>
      <c r="D324" s="774"/>
      <c r="E324" s="774"/>
      <c r="F324" s="775"/>
      <c r="G324" s="821"/>
      <c r="H324" s="803"/>
      <c r="I324" s="806"/>
      <c r="J324" s="461"/>
      <c r="K324" s="209"/>
      <c r="L324" s="210"/>
      <c r="M324" s="42"/>
      <c r="N324" s="42"/>
      <c r="O324" s="42"/>
      <c r="P324" s="42"/>
      <c r="Q324" s="42"/>
      <c r="R324" s="42"/>
      <c r="S324" s="42"/>
      <c r="T324" s="8"/>
      <c r="U324" s="8"/>
      <c r="V324" s="8"/>
      <c r="W324" s="8"/>
      <c r="X324" s="8"/>
      <c r="Y324" s="8"/>
      <c r="Z324" s="8"/>
      <c r="AA324" s="8"/>
      <c r="AB324" s="8"/>
      <c r="AC324" s="8"/>
      <c r="AD324" s="8"/>
      <c r="AE324" s="8"/>
      <c r="AF324" s="8"/>
      <c r="AG324" s="8"/>
      <c r="AH324" s="8"/>
      <c r="AI324" s="8"/>
      <c r="AJ324" s="8"/>
      <c r="AK324" s="8"/>
      <c r="AL324" s="8"/>
      <c r="AM324" s="8"/>
      <c r="AN324" s="8"/>
    </row>
    <row r="325" spans="1:40" ht="15" customHeight="1" thickBot="1">
      <c r="A325" s="817" t="s">
        <v>213</v>
      </c>
      <c r="B325" s="818"/>
      <c r="C325" s="818"/>
      <c r="D325" s="818"/>
      <c r="E325" s="818"/>
      <c r="F325" s="818"/>
      <c r="G325" s="159">
        <f>G314</f>
        <v>0</v>
      </c>
      <c r="H325" s="159">
        <f>H314</f>
        <v>0</v>
      </c>
      <c r="I325" s="290">
        <f>I314</f>
        <v>0</v>
      </c>
      <c r="J325" s="291"/>
      <c r="K325" s="209"/>
      <c r="L325" s="210"/>
      <c r="M325" s="42"/>
      <c r="N325" s="42"/>
      <c r="O325" s="42"/>
      <c r="P325" s="42"/>
      <c r="Q325" s="42"/>
      <c r="R325" s="42"/>
      <c r="S325" s="42"/>
      <c r="T325" s="8"/>
      <c r="U325" s="8"/>
      <c r="V325" s="8"/>
      <c r="W325" s="8"/>
      <c r="X325" s="8"/>
      <c r="Y325" s="8"/>
      <c r="Z325" s="8"/>
      <c r="AA325" s="8"/>
      <c r="AB325" s="8"/>
      <c r="AC325" s="8"/>
      <c r="AD325" s="8"/>
      <c r="AE325" s="8"/>
      <c r="AF325" s="8"/>
      <c r="AG325" s="8"/>
      <c r="AH325" s="8"/>
      <c r="AI325" s="8"/>
      <c r="AJ325" s="8"/>
      <c r="AK325" s="8"/>
      <c r="AL325" s="8"/>
      <c r="AM325" s="8"/>
      <c r="AN325" s="8"/>
    </row>
    <row r="326" spans="1:40" ht="21.75" customHeight="1" thickBot="1">
      <c r="A326" s="710" t="s">
        <v>242</v>
      </c>
      <c r="B326" s="816"/>
      <c r="C326" s="160" t="str">
        <f>F2</f>
        <v>00/00/0000</v>
      </c>
      <c r="D326" s="161" t="s">
        <v>32</v>
      </c>
      <c r="E326" s="160" t="str">
        <f>H2</f>
        <v>00/00/0000</v>
      </c>
      <c r="F326" s="162"/>
      <c r="G326" s="163">
        <f>J238+G308+G325</f>
        <v>0</v>
      </c>
      <c r="H326" s="154">
        <f>K238+H308+H325</f>
        <v>0</v>
      </c>
      <c r="I326" s="341">
        <f>L238+I308+I325</f>
        <v>0</v>
      </c>
      <c r="J326" s="342"/>
      <c r="K326" s="209"/>
      <c r="L326" s="210"/>
      <c r="M326" s="42"/>
      <c r="N326" s="42"/>
      <c r="O326" s="42"/>
      <c r="P326" s="42"/>
      <c r="Q326" s="42"/>
      <c r="R326" s="42"/>
      <c r="S326" s="42"/>
      <c r="T326" s="8"/>
      <c r="U326" s="8"/>
      <c r="V326" s="8"/>
      <c r="W326" s="8"/>
      <c r="X326" s="8"/>
      <c r="Y326" s="8"/>
      <c r="Z326" s="8"/>
      <c r="AA326" s="8"/>
      <c r="AB326" s="8"/>
      <c r="AC326" s="8"/>
      <c r="AD326" s="8"/>
      <c r="AE326" s="8"/>
      <c r="AF326" s="8"/>
      <c r="AG326" s="8"/>
      <c r="AH326" s="8"/>
      <c r="AI326" s="8"/>
      <c r="AJ326" s="8"/>
      <c r="AK326" s="8"/>
      <c r="AL326" s="8"/>
      <c r="AM326" s="8"/>
      <c r="AN326" s="8"/>
    </row>
    <row r="327" spans="1:40" ht="15.75" customHeight="1" thickBot="1">
      <c r="A327" s="376"/>
      <c r="B327" s="377"/>
      <c r="C327" s="377"/>
      <c r="D327" s="377"/>
      <c r="E327" s="377"/>
      <c r="F327" s="377"/>
      <c r="G327" s="377"/>
      <c r="H327" s="377"/>
      <c r="I327" s="377"/>
      <c r="J327" s="377"/>
      <c r="K327" s="209"/>
      <c r="L327" s="210"/>
      <c r="M327" s="42"/>
      <c r="N327" s="42"/>
      <c r="O327" s="42"/>
      <c r="P327" s="42"/>
      <c r="Q327" s="42"/>
      <c r="R327" s="42"/>
      <c r="S327" s="42"/>
      <c r="T327" s="8"/>
      <c r="U327" s="8"/>
      <c r="V327" s="8"/>
      <c r="W327" s="8"/>
      <c r="X327" s="8"/>
      <c r="Y327" s="8"/>
      <c r="Z327" s="8"/>
      <c r="AA327" s="8"/>
      <c r="AB327" s="8"/>
      <c r="AC327" s="8"/>
      <c r="AD327" s="8"/>
      <c r="AE327" s="8"/>
      <c r="AF327" s="8"/>
      <c r="AG327" s="8"/>
      <c r="AH327" s="8"/>
      <c r="AI327" s="8"/>
      <c r="AJ327" s="8"/>
      <c r="AK327" s="8"/>
      <c r="AL327" s="8"/>
      <c r="AM327" s="8"/>
      <c r="AN327" s="8"/>
    </row>
    <row r="328" spans="1:40" s="32" customFormat="1" ht="15.75" customHeight="1">
      <c r="A328" s="787" t="s">
        <v>247</v>
      </c>
      <c r="B328" s="788"/>
      <c r="C328" s="788"/>
      <c r="D328" s="788"/>
      <c r="E328" s="788"/>
      <c r="F328" s="788"/>
      <c r="G328" s="788"/>
      <c r="H328" s="788"/>
      <c r="I328" s="788"/>
      <c r="J328" s="788"/>
      <c r="K328" s="788"/>
      <c r="L328" s="789"/>
      <c r="M328" s="42"/>
      <c r="N328" s="42"/>
      <c r="O328" s="42"/>
      <c r="P328" s="42"/>
      <c r="Q328" s="42"/>
      <c r="R328" s="42"/>
      <c r="S328" s="42"/>
      <c r="T328" s="8"/>
      <c r="U328" s="8"/>
      <c r="V328" s="8"/>
      <c r="W328" s="8"/>
      <c r="X328" s="8"/>
      <c r="Y328" s="8"/>
      <c r="Z328" s="8"/>
      <c r="AA328" s="8"/>
      <c r="AB328" s="8"/>
      <c r="AC328" s="8"/>
      <c r="AD328" s="8"/>
      <c r="AE328" s="8"/>
      <c r="AF328" s="8"/>
      <c r="AG328" s="8"/>
      <c r="AH328" s="8"/>
      <c r="AI328" s="8"/>
      <c r="AJ328" s="8"/>
      <c r="AK328" s="8"/>
      <c r="AL328" s="8"/>
      <c r="AM328" s="8"/>
      <c r="AN328" s="8"/>
    </row>
    <row r="329" spans="1:40" s="32" customFormat="1" ht="15.75" customHeight="1" thickBot="1">
      <c r="A329" s="790" t="s">
        <v>248</v>
      </c>
      <c r="B329" s="791"/>
      <c r="C329" s="791"/>
      <c r="D329" s="791"/>
      <c r="E329" s="791"/>
      <c r="F329" s="791"/>
      <c r="G329" s="791"/>
      <c r="H329" s="791"/>
      <c r="I329" s="791"/>
      <c r="J329" s="791"/>
      <c r="K329" s="791"/>
      <c r="L329" s="792"/>
      <c r="M329" s="42"/>
      <c r="N329" s="42"/>
      <c r="O329" s="42"/>
      <c r="P329" s="42"/>
      <c r="Q329" s="42"/>
      <c r="R329" s="42"/>
      <c r="S329" s="42"/>
      <c r="T329" s="8"/>
      <c r="U329" s="8"/>
      <c r="V329" s="8"/>
      <c r="W329" s="8"/>
      <c r="X329" s="8"/>
      <c r="Y329" s="8"/>
      <c r="Z329" s="8"/>
      <c r="AA329" s="8"/>
      <c r="AB329" s="8"/>
      <c r="AC329" s="8"/>
      <c r="AD329" s="8"/>
      <c r="AE329" s="8"/>
      <c r="AF329" s="8"/>
      <c r="AG329" s="8"/>
      <c r="AH329" s="8"/>
      <c r="AI329" s="8"/>
      <c r="AJ329" s="8"/>
      <c r="AK329" s="8"/>
      <c r="AL329" s="8"/>
      <c r="AM329" s="8"/>
      <c r="AN329" s="8"/>
    </row>
    <row r="330" spans="1:19" ht="15.75" thickBot="1">
      <c r="A330" s="784" t="str">
        <f>B34</f>
        <v>NOME DA OSC</v>
      </c>
      <c r="B330" s="785"/>
      <c r="C330" s="785"/>
      <c r="D330" s="785"/>
      <c r="E330" s="785"/>
      <c r="F330" s="785"/>
      <c r="G330" s="785"/>
      <c r="H330" s="785"/>
      <c r="I330" s="785"/>
      <c r="J330" s="785"/>
      <c r="K330" s="785"/>
      <c r="L330" s="786"/>
      <c r="M330" s="38"/>
      <c r="N330" s="38"/>
      <c r="O330" s="340"/>
      <c r="P330" s="340"/>
      <c r="Q330" s="340"/>
      <c r="R330" s="340"/>
      <c r="S330" s="340"/>
    </row>
    <row r="331" spans="1:19" ht="27.75" customHeight="1" thickBot="1">
      <c r="A331" s="350" t="s">
        <v>326</v>
      </c>
      <c r="B331" s="351"/>
      <c r="C331" s="351"/>
      <c r="D331" s="351"/>
      <c r="E331" s="351"/>
      <c r="F331" s="351"/>
      <c r="G331" s="351"/>
      <c r="H331" s="351"/>
      <c r="I331" s="351"/>
      <c r="J331" s="351"/>
      <c r="K331" s="351"/>
      <c r="L331" s="352"/>
      <c r="M331" s="38"/>
      <c r="N331" s="38"/>
      <c r="O331" s="38"/>
      <c r="P331" s="38"/>
      <c r="Q331" s="38"/>
      <c r="R331" s="38"/>
      <c r="S331" s="38"/>
    </row>
    <row r="332" spans="1:19" ht="108.75" customHeight="1" thickBot="1">
      <c r="A332" s="353"/>
      <c r="B332" s="354"/>
      <c r="C332" s="354"/>
      <c r="D332" s="354"/>
      <c r="E332" s="354"/>
      <c r="F332" s="354"/>
      <c r="G332" s="354"/>
      <c r="H332" s="354"/>
      <c r="I332" s="354"/>
      <c r="J332" s="354"/>
      <c r="K332" s="354"/>
      <c r="L332" s="355"/>
      <c r="M332" s="38"/>
      <c r="N332" s="38"/>
      <c r="O332" s="38"/>
      <c r="P332" s="38"/>
      <c r="Q332" s="38"/>
      <c r="R332" s="38"/>
      <c r="S332" s="38"/>
    </row>
    <row r="333" spans="1:19" ht="31.5" customHeight="1" thickBot="1">
      <c r="A333" s="364" t="s">
        <v>327</v>
      </c>
      <c r="B333" s="365"/>
      <c r="C333" s="365"/>
      <c r="D333" s="365"/>
      <c r="E333" s="365"/>
      <c r="F333" s="365"/>
      <c r="G333" s="365"/>
      <c r="H333" s="365"/>
      <c r="I333" s="365"/>
      <c r="J333" s="365"/>
      <c r="K333" s="365"/>
      <c r="L333" s="366"/>
      <c r="M333" s="38"/>
      <c r="N333" s="38"/>
      <c r="O333" s="38"/>
      <c r="P333" s="38"/>
      <c r="Q333" s="38"/>
      <c r="R333" s="38"/>
      <c r="S333" s="38"/>
    </row>
    <row r="334" spans="1:19" ht="51.75" customHeight="1" thickBot="1">
      <c r="A334" s="356" t="s">
        <v>150</v>
      </c>
      <c r="B334" s="357"/>
      <c r="C334" s="357"/>
      <c r="D334" s="357"/>
      <c r="E334" s="357"/>
      <c r="F334" s="357"/>
      <c r="G334" s="357"/>
      <c r="H334" s="357"/>
      <c r="I334" s="357"/>
      <c r="J334" s="357"/>
      <c r="K334" s="357"/>
      <c r="L334" s="358"/>
      <c r="M334" s="38"/>
      <c r="N334" s="38"/>
      <c r="O334" s="38"/>
      <c r="P334" s="38"/>
      <c r="Q334" s="38"/>
      <c r="R334" s="38"/>
      <c r="S334" s="38"/>
    </row>
    <row r="335" spans="1:19" ht="51" customHeight="1">
      <c r="A335" s="359" t="s">
        <v>151</v>
      </c>
      <c r="B335" s="360"/>
      <c r="C335" s="360"/>
      <c r="D335" s="360"/>
      <c r="E335" s="360"/>
      <c r="F335" s="360"/>
      <c r="G335" s="360"/>
      <c r="H335" s="360"/>
      <c r="I335" s="360"/>
      <c r="J335" s="360"/>
      <c r="K335" s="360"/>
      <c r="L335" s="361"/>
      <c r="M335" s="38"/>
      <c r="N335" s="38"/>
      <c r="O335" s="38"/>
      <c r="P335" s="38"/>
      <c r="Q335" s="38"/>
      <c r="R335" s="38"/>
      <c r="S335" s="38"/>
    </row>
    <row r="336" spans="1:19" ht="15">
      <c r="A336" s="164" t="s">
        <v>152</v>
      </c>
      <c r="B336" s="213"/>
      <c r="C336" s="213"/>
      <c r="D336" s="213"/>
      <c r="E336" s="213"/>
      <c r="F336" s="213"/>
      <c r="G336" s="213"/>
      <c r="H336" s="213"/>
      <c r="I336" s="213"/>
      <c r="J336" s="213"/>
      <c r="K336" s="73"/>
      <c r="L336" s="165"/>
      <c r="M336" s="38"/>
      <c r="N336" s="38"/>
      <c r="O336" s="38"/>
      <c r="P336" s="38"/>
      <c r="Q336" s="38"/>
      <c r="R336" s="38"/>
      <c r="S336" s="38"/>
    </row>
    <row r="337" spans="1:19" ht="15.75" thickBot="1">
      <c r="A337" s="166"/>
      <c r="B337" s="214"/>
      <c r="C337" s="214"/>
      <c r="D337" s="214"/>
      <c r="E337" s="214"/>
      <c r="F337" s="214"/>
      <c r="G337" s="214"/>
      <c r="H337" s="73"/>
      <c r="I337" s="214"/>
      <c r="J337" s="215"/>
      <c r="K337" s="73"/>
      <c r="L337" s="165"/>
      <c r="M337" s="38"/>
      <c r="N337" s="38"/>
      <c r="O337" s="38"/>
      <c r="P337" s="38"/>
      <c r="Q337" s="38"/>
      <c r="R337" s="38"/>
      <c r="S337" s="38"/>
    </row>
    <row r="338" spans="1:19" ht="15.75" thickBot="1">
      <c r="A338" s="166"/>
      <c r="B338" s="216" t="s">
        <v>172</v>
      </c>
      <c r="C338" s="362"/>
      <c r="D338" s="363"/>
      <c r="E338" s="217" t="s">
        <v>153</v>
      </c>
      <c r="F338" s="272"/>
      <c r="G338" s="216" t="s">
        <v>153</v>
      </c>
      <c r="H338" s="367"/>
      <c r="I338" s="368"/>
      <c r="J338" s="73"/>
      <c r="K338" s="73"/>
      <c r="L338" s="165"/>
      <c r="M338" s="38"/>
      <c r="N338" s="38"/>
      <c r="O338" s="38"/>
      <c r="P338" s="38"/>
      <c r="Q338" s="38"/>
      <c r="R338" s="38"/>
      <c r="S338" s="38"/>
    </row>
    <row r="339" spans="1:19" ht="15">
      <c r="A339" s="166"/>
      <c r="B339" s="214"/>
      <c r="C339" s="214"/>
      <c r="D339" s="214"/>
      <c r="E339" s="214"/>
      <c r="F339" s="214"/>
      <c r="G339" s="214"/>
      <c r="H339" s="214"/>
      <c r="I339" s="214"/>
      <c r="J339" s="214"/>
      <c r="K339" s="73"/>
      <c r="L339" s="165"/>
      <c r="M339" s="38"/>
      <c r="N339" s="38"/>
      <c r="O339" s="38"/>
      <c r="P339" s="38"/>
      <c r="Q339" s="38"/>
      <c r="R339" s="38"/>
      <c r="S339" s="38"/>
    </row>
    <row r="340" spans="1:19" ht="21" customHeight="1">
      <c r="A340" s="166"/>
      <c r="B340" s="349"/>
      <c r="C340" s="349"/>
      <c r="D340" s="349"/>
      <c r="E340" s="349"/>
      <c r="F340" s="349"/>
      <c r="G340" s="349"/>
      <c r="H340" s="349"/>
      <c r="I340" s="214"/>
      <c r="J340" s="218"/>
      <c r="K340" s="73"/>
      <c r="L340" s="165"/>
      <c r="M340" s="38"/>
      <c r="N340" s="38"/>
      <c r="O340" s="38"/>
      <c r="P340" s="38"/>
      <c r="Q340" s="38"/>
      <c r="R340" s="38"/>
      <c r="S340" s="38"/>
    </row>
    <row r="341" spans="1:19" ht="15">
      <c r="A341" s="781" t="s">
        <v>154</v>
      </c>
      <c r="B341" s="782"/>
      <c r="C341" s="782"/>
      <c r="D341" s="782"/>
      <c r="E341" s="782"/>
      <c r="F341" s="782"/>
      <c r="G341" s="782"/>
      <c r="H341" s="782"/>
      <c r="I341" s="782"/>
      <c r="J341" s="783"/>
      <c r="K341" s="73"/>
      <c r="L341" s="165"/>
      <c r="M341" s="38"/>
      <c r="N341" s="38"/>
      <c r="O341" s="38"/>
      <c r="P341" s="38"/>
      <c r="Q341" s="38"/>
      <c r="R341" s="38"/>
      <c r="S341" s="38"/>
    </row>
    <row r="342" spans="1:19" ht="15.75" thickBot="1">
      <c r="A342" s="167"/>
      <c r="B342" s="168"/>
      <c r="C342" s="168"/>
      <c r="D342" s="168"/>
      <c r="E342" s="168"/>
      <c r="F342" s="168"/>
      <c r="G342" s="168"/>
      <c r="H342" s="168"/>
      <c r="I342" s="168"/>
      <c r="J342" s="168"/>
      <c r="K342" s="169"/>
      <c r="L342" s="170"/>
      <c r="M342" s="38"/>
      <c r="N342" s="38"/>
      <c r="O342" s="38"/>
      <c r="P342" s="38"/>
      <c r="Q342" s="38"/>
      <c r="R342" s="38"/>
      <c r="S342" s="38"/>
    </row>
    <row r="343" spans="1:19" ht="15">
      <c r="A343" s="166"/>
      <c r="B343" s="214"/>
      <c r="C343" s="214"/>
      <c r="D343" s="214"/>
      <c r="E343" s="214"/>
      <c r="F343" s="214"/>
      <c r="G343" s="214"/>
      <c r="H343" s="214"/>
      <c r="I343" s="214"/>
      <c r="J343" s="214"/>
      <c r="K343" s="73"/>
      <c r="L343" s="165"/>
      <c r="M343" s="38"/>
      <c r="N343" s="38"/>
      <c r="O343" s="38"/>
      <c r="P343" s="38"/>
      <c r="Q343" s="38"/>
      <c r="R343" s="38"/>
      <c r="S343" s="38"/>
    </row>
    <row r="344" spans="1:19" s="48" customFormat="1" ht="15.75" thickBot="1">
      <c r="A344" s="175" t="s">
        <v>328</v>
      </c>
      <c r="B344" s="219"/>
      <c r="C344" s="219"/>
      <c r="D344" s="219"/>
      <c r="E344" s="219"/>
      <c r="F344" s="219"/>
      <c r="G344" s="219"/>
      <c r="H344" s="219"/>
      <c r="I344" s="219"/>
      <c r="J344" s="219"/>
      <c r="K344" s="73"/>
      <c r="L344" s="165"/>
      <c r="M344" s="49"/>
      <c r="N344" s="49"/>
      <c r="O344" s="49"/>
      <c r="P344" s="49"/>
      <c r="Q344" s="49"/>
      <c r="R344" s="49"/>
      <c r="S344" s="49"/>
    </row>
    <row r="345" spans="1:19" ht="15">
      <c r="A345" s="171"/>
      <c r="B345" s="172"/>
      <c r="C345" s="172"/>
      <c r="D345" s="172"/>
      <c r="E345" s="172"/>
      <c r="F345" s="172"/>
      <c r="G345" s="172"/>
      <c r="H345" s="172"/>
      <c r="I345" s="172"/>
      <c r="J345" s="172"/>
      <c r="K345" s="173"/>
      <c r="L345" s="174"/>
      <c r="M345" s="38"/>
      <c r="N345" s="38"/>
      <c r="O345" s="38"/>
      <c r="P345" s="38"/>
      <c r="Q345" s="38"/>
      <c r="R345" s="38"/>
      <c r="S345" s="38"/>
    </row>
    <row r="346" spans="1:19" ht="15">
      <c r="A346" s="175"/>
      <c r="B346" s="219"/>
      <c r="C346" s="219"/>
      <c r="D346" s="219"/>
      <c r="E346" s="219"/>
      <c r="F346" s="219"/>
      <c r="G346" s="219"/>
      <c r="H346" s="219"/>
      <c r="I346" s="219"/>
      <c r="J346" s="219"/>
      <c r="K346" s="73"/>
      <c r="L346" s="165"/>
      <c r="M346" s="38"/>
      <c r="N346" s="38"/>
      <c r="O346" s="38"/>
      <c r="P346" s="38"/>
      <c r="Q346" s="38"/>
      <c r="R346" s="38"/>
      <c r="S346" s="38"/>
    </row>
    <row r="347" spans="1:19" ht="15">
      <c r="A347" s="176"/>
      <c r="B347" s="220"/>
      <c r="C347" s="220"/>
      <c r="D347" s="220"/>
      <c r="E347" s="220" t="s">
        <v>155</v>
      </c>
      <c r="F347" s="220"/>
      <c r="G347" s="220"/>
      <c r="H347" s="220"/>
      <c r="I347" s="220"/>
      <c r="J347" s="220"/>
      <c r="K347" s="73"/>
      <c r="L347" s="165"/>
      <c r="M347" s="38"/>
      <c r="N347" s="38"/>
      <c r="O347" s="38"/>
      <c r="P347" s="38"/>
      <c r="Q347" s="38"/>
      <c r="R347" s="38"/>
      <c r="S347" s="38"/>
    </row>
    <row r="348" spans="1:19" ht="15.75" thickBot="1">
      <c r="A348" s="166"/>
      <c r="B348" s="214"/>
      <c r="C348" s="214"/>
      <c r="D348" s="214"/>
      <c r="E348" s="214"/>
      <c r="F348" s="214"/>
      <c r="G348" s="214"/>
      <c r="H348" s="214"/>
      <c r="I348" s="214"/>
      <c r="J348" s="214"/>
      <c r="K348" s="73"/>
      <c r="L348" s="165"/>
      <c r="M348" s="38"/>
      <c r="N348" s="38"/>
      <c r="O348" s="38"/>
      <c r="P348" s="38"/>
      <c r="Q348" s="38"/>
      <c r="R348" s="38"/>
      <c r="S348" s="38"/>
    </row>
    <row r="349" spans="1:19" ht="15.75" thickBot="1">
      <c r="A349" s="166"/>
      <c r="B349" s="216" t="s">
        <v>172</v>
      </c>
      <c r="C349" s="793"/>
      <c r="D349" s="794"/>
      <c r="E349" s="217" t="s">
        <v>153</v>
      </c>
      <c r="F349" s="177"/>
      <c r="G349" s="216" t="s">
        <v>153</v>
      </c>
      <c r="H349" s="178"/>
      <c r="I349" s="214"/>
      <c r="J349" s="221"/>
      <c r="K349" s="73"/>
      <c r="L349" s="165"/>
      <c r="M349" s="38"/>
      <c r="N349" s="38"/>
      <c r="O349" s="38"/>
      <c r="P349" s="38"/>
      <c r="Q349" s="38"/>
      <c r="R349" s="38"/>
      <c r="S349" s="38"/>
    </row>
    <row r="350" spans="1:19" ht="15">
      <c r="A350" s="166"/>
      <c r="B350" s="214"/>
      <c r="C350" s="214"/>
      <c r="D350" s="214"/>
      <c r="E350" s="214"/>
      <c r="F350" s="214"/>
      <c r="G350" s="214"/>
      <c r="H350" s="214"/>
      <c r="I350" s="214"/>
      <c r="J350" s="214"/>
      <c r="K350" s="73"/>
      <c r="L350" s="165"/>
      <c r="M350" s="38"/>
      <c r="N350" s="38"/>
      <c r="O350" s="38"/>
      <c r="P350" s="38"/>
      <c r="Q350" s="38"/>
      <c r="R350" s="38"/>
      <c r="S350" s="38"/>
    </row>
    <row r="351" spans="1:19" ht="15">
      <c r="A351" s="166"/>
      <c r="B351" s="214"/>
      <c r="C351" s="214"/>
      <c r="D351" s="214"/>
      <c r="E351" s="214"/>
      <c r="F351" s="214"/>
      <c r="G351" s="214"/>
      <c r="H351" s="214"/>
      <c r="I351" s="214"/>
      <c r="J351" s="214"/>
      <c r="K351" s="73"/>
      <c r="L351" s="165"/>
      <c r="M351" s="38"/>
      <c r="N351" s="38"/>
      <c r="O351" s="38"/>
      <c r="P351" s="38"/>
      <c r="Q351" s="38"/>
      <c r="R351" s="38"/>
      <c r="S351" s="38"/>
    </row>
    <row r="352" spans="1:19" ht="15">
      <c r="A352" s="166"/>
      <c r="B352" s="303"/>
      <c r="C352" s="303"/>
      <c r="D352" s="303"/>
      <c r="E352" s="303"/>
      <c r="F352" s="303"/>
      <c r="G352" s="303"/>
      <c r="H352" s="303"/>
      <c r="I352" s="303"/>
      <c r="J352" s="303"/>
      <c r="K352" s="303"/>
      <c r="L352" s="165"/>
      <c r="M352" s="38"/>
      <c r="N352" s="38"/>
      <c r="O352" s="38"/>
      <c r="P352" s="38"/>
      <c r="Q352" s="38"/>
      <c r="R352" s="38"/>
      <c r="S352" s="38"/>
    </row>
    <row r="353" spans="1:19" ht="15">
      <c r="A353" s="166"/>
      <c r="B353" s="795"/>
      <c r="C353" s="795"/>
      <c r="D353" s="214"/>
      <c r="E353" s="795" t="s">
        <v>265</v>
      </c>
      <c r="F353" s="795"/>
      <c r="G353" s="795"/>
      <c r="H353" s="214"/>
      <c r="I353" s="796"/>
      <c r="J353" s="796"/>
      <c r="K353" s="796"/>
      <c r="L353" s="165"/>
      <c r="M353" s="38"/>
      <c r="N353" s="38"/>
      <c r="O353" s="38"/>
      <c r="P353" s="38"/>
      <c r="Q353" s="38"/>
      <c r="R353" s="38"/>
      <c r="S353" s="38"/>
    </row>
    <row r="354" spans="1:19" ht="15.75" thickBot="1">
      <c r="A354" s="784"/>
      <c r="B354" s="785"/>
      <c r="C354" s="785"/>
      <c r="D354" s="785"/>
      <c r="E354" s="785"/>
      <c r="F354" s="785"/>
      <c r="G354" s="785"/>
      <c r="H354" s="785"/>
      <c r="I354" s="785"/>
      <c r="J354" s="785"/>
      <c r="K354" s="785"/>
      <c r="L354" s="786"/>
      <c r="M354" s="38"/>
      <c r="N354" s="38"/>
      <c r="O354" s="38"/>
      <c r="P354" s="38"/>
      <c r="Q354" s="38"/>
      <c r="R354" s="38"/>
      <c r="S354" s="38"/>
    </row>
    <row r="355" spans="1:12" ht="15.75" thickBot="1">
      <c r="A355" s="779" t="str">
        <f>B34</f>
        <v>NOME DA OSC</v>
      </c>
      <c r="B355" s="443"/>
      <c r="C355" s="443"/>
      <c r="D355" s="443"/>
      <c r="E355" s="443"/>
      <c r="F355" s="443"/>
      <c r="G355" s="443"/>
      <c r="H355" s="443"/>
      <c r="I355" s="443"/>
      <c r="J355" s="443"/>
      <c r="K355" s="443"/>
      <c r="L355" s="780"/>
    </row>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hidden="1">
      <c r="G468" s="11"/>
    </row>
    <row r="469" ht="15" hidden="1">
      <c r="G469" s="11"/>
    </row>
    <row r="470" ht="15"/>
    <row r="471" ht="15"/>
    <row r="472" ht="15"/>
    <row r="473" ht="15"/>
    <row r="474" ht="15"/>
    <row r="475" ht="15" hidden="1">
      <c r="A475" s="12">
        <v>0.05</v>
      </c>
    </row>
    <row r="476" ht="15" hidden="1">
      <c r="A476" s="13">
        <v>12</v>
      </c>
    </row>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sheetData>
  <sheetProtection/>
  <mergeCells count="503">
    <mergeCell ref="A135:L135"/>
    <mergeCell ref="A110:B110"/>
    <mergeCell ref="A111:B111"/>
    <mergeCell ref="A112:B112"/>
    <mergeCell ref="I113:J113"/>
    <mergeCell ref="I114:J114"/>
    <mergeCell ref="A115:G115"/>
    <mergeCell ref="C114:G114"/>
    <mergeCell ref="A113:B113"/>
    <mergeCell ref="A114:B114"/>
    <mergeCell ref="C112:G112"/>
    <mergeCell ref="A102:B103"/>
    <mergeCell ref="A104:B104"/>
    <mergeCell ref="A105:B105"/>
    <mergeCell ref="A106:B106"/>
    <mergeCell ref="A107:B107"/>
    <mergeCell ref="A108:B108"/>
    <mergeCell ref="C102:G103"/>
    <mergeCell ref="C104:G104"/>
    <mergeCell ref="C105:G105"/>
    <mergeCell ref="C106:G106"/>
    <mergeCell ref="C107:G107"/>
    <mergeCell ref="A109:B109"/>
    <mergeCell ref="C108:G108"/>
    <mergeCell ref="C109:G109"/>
    <mergeCell ref="H128:J128"/>
    <mergeCell ref="A136:L136"/>
    <mergeCell ref="A72:L72"/>
    <mergeCell ref="A73:L73"/>
    <mergeCell ref="A74:L74"/>
    <mergeCell ref="A75:L75"/>
    <mergeCell ref="A76:L76"/>
    <mergeCell ref="A77:L77"/>
    <mergeCell ref="A130:A134"/>
    <mergeCell ref="B130:C134"/>
    <mergeCell ref="E134:F134"/>
    <mergeCell ref="E130:F130"/>
    <mergeCell ref="E131:F131"/>
    <mergeCell ref="E132:F132"/>
    <mergeCell ref="B124:C124"/>
    <mergeCell ref="B125:C125"/>
    <mergeCell ref="A126:L126"/>
    <mergeCell ref="A127:L127"/>
    <mergeCell ref="A128:A129"/>
    <mergeCell ref="E128:F128"/>
    <mergeCell ref="E129:F129"/>
    <mergeCell ref="B128:C129"/>
    <mergeCell ref="I115:J115"/>
    <mergeCell ref="A124:A125"/>
    <mergeCell ref="G124:H124"/>
    <mergeCell ref="K124:L124"/>
    <mergeCell ref="G125:H125"/>
    <mergeCell ref="K125:L125"/>
    <mergeCell ref="I124:J124"/>
    <mergeCell ref="I125:J125"/>
    <mergeCell ref="D124:F124"/>
    <mergeCell ref="D125:F125"/>
    <mergeCell ref="A122:L122"/>
    <mergeCell ref="A123:L123"/>
    <mergeCell ref="I102:J103"/>
    <mergeCell ref="I104:J104"/>
    <mergeCell ref="I105:J105"/>
    <mergeCell ref="I106:J106"/>
    <mergeCell ref="I107:J107"/>
    <mergeCell ref="I108:J108"/>
    <mergeCell ref="G91:L91"/>
    <mergeCell ref="G92:L92"/>
    <mergeCell ref="G93:L93"/>
    <mergeCell ref="A38:D38"/>
    <mergeCell ref="A99:L99"/>
    <mergeCell ref="I109:J109"/>
    <mergeCell ref="A92:F92"/>
    <mergeCell ref="A93:F93"/>
    <mergeCell ref="A94:F94"/>
    <mergeCell ref="G94:L94"/>
    <mergeCell ref="A79:L80"/>
    <mergeCell ref="G82:L82"/>
    <mergeCell ref="G83:L83"/>
    <mergeCell ref="G84:L84"/>
    <mergeCell ref="G85:L85"/>
    <mergeCell ref="G86:L86"/>
    <mergeCell ref="G81:L81"/>
    <mergeCell ref="A82:F85"/>
    <mergeCell ref="A86:F90"/>
    <mergeCell ref="A91:F91"/>
    <mergeCell ref="G87:L87"/>
    <mergeCell ref="G88:L88"/>
    <mergeCell ref="G89:L89"/>
    <mergeCell ref="G90:L90"/>
    <mergeCell ref="A326:B326"/>
    <mergeCell ref="C316:F316"/>
    <mergeCell ref="A325:F325"/>
    <mergeCell ref="C323:F323"/>
    <mergeCell ref="G314:G324"/>
    <mergeCell ref="I313:J313"/>
    <mergeCell ref="I308:J308"/>
    <mergeCell ref="C295:F295"/>
    <mergeCell ref="C293:F293"/>
    <mergeCell ref="C314:F314"/>
    <mergeCell ref="H314:H324"/>
    <mergeCell ref="I314:J324"/>
    <mergeCell ref="H292:H307"/>
    <mergeCell ref="C302:F302"/>
    <mergeCell ref="C303:F303"/>
    <mergeCell ref="A355:L355"/>
    <mergeCell ref="A341:J341"/>
    <mergeCell ref="A330:L330"/>
    <mergeCell ref="A328:L328"/>
    <mergeCell ref="A329:L329"/>
    <mergeCell ref="C349:D349"/>
    <mergeCell ref="A354:L354"/>
    <mergeCell ref="B353:C353"/>
    <mergeCell ref="E353:G353"/>
    <mergeCell ref="I353:K353"/>
    <mergeCell ref="A314:A324"/>
    <mergeCell ref="C324:F324"/>
    <mergeCell ref="C320:F320"/>
    <mergeCell ref="C321:F321"/>
    <mergeCell ref="C322:F322"/>
    <mergeCell ref="C319:F319"/>
    <mergeCell ref="C318:F318"/>
    <mergeCell ref="C317:F317"/>
    <mergeCell ref="C315:F315"/>
    <mergeCell ref="H234:I234"/>
    <mergeCell ref="D212:E212"/>
    <mergeCell ref="H235:I235"/>
    <mergeCell ref="H220:I220"/>
    <mergeCell ref="B285:L285"/>
    <mergeCell ref="H227:I227"/>
    <mergeCell ref="H228:I228"/>
    <mergeCell ref="H229:I229"/>
    <mergeCell ref="H230:I230"/>
    <mergeCell ref="H238:I238"/>
    <mergeCell ref="H232:I232"/>
    <mergeCell ref="H172:I187"/>
    <mergeCell ref="H189:I190"/>
    <mergeCell ref="J191:J201"/>
    <mergeCell ref="D201:G201"/>
    <mergeCell ref="A202:L202"/>
    <mergeCell ref="A189:B201"/>
    <mergeCell ref="K208:L208"/>
    <mergeCell ref="A211:L211"/>
    <mergeCell ref="H231:I231"/>
    <mergeCell ref="H233:I233"/>
    <mergeCell ref="E204:I204"/>
    <mergeCell ref="C207:D207"/>
    <mergeCell ref="E207:F207"/>
    <mergeCell ref="H207:J207"/>
    <mergeCell ref="K207:L207"/>
    <mergeCell ref="C208:D208"/>
    <mergeCell ref="E208:F208"/>
    <mergeCell ref="H208:J208"/>
    <mergeCell ref="C205:D205"/>
    <mergeCell ref="E160:G160"/>
    <mergeCell ref="H164:I164"/>
    <mergeCell ref="H160:I160"/>
    <mergeCell ref="H161:I161"/>
    <mergeCell ref="H221:I221"/>
    <mergeCell ref="H222:I222"/>
    <mergeCell ref="A210:L210"/>
    <mergeCell ref="H214:I214"/>
    <mergeCell ref="H217:I217"/>
    <mergeCell ref="H218:I218"/>
    <mergeCell ref="H219:I219"/>
    <mergeCell ref="H223:I223"/>
    <mergeCell ref="H159:I159"/>
    <mergeCell ref="H226:I226"/>
    <mergeCell ref="H224:I224"/>
    <mergeCell ref="E205:F205"/>
    <mergeCell ref="H205:J205"/>
    <mergeCell ref="K205:L205"/>
    <mergeCell ref="C206:D206"/>
    <mergeCell ref="E206:F206"/>
    <mergeCell ref="H206:J206"/>
    <mergeCell ref="K206:L206"/>
    <mergeCell ref="H215:I215"/>
    <mergeCell ref="H216:I216"/>
    <mergeCell ref="C189:G190"/>
    <mergeCell ref="D191:G191"/>
    <mergeCell ref="D192:G192"/>
    <mergeCell ref="D193:G193"/>
    <mergeCell ref="J189:K189"/>
    <mergeCell ref="D194:G194"/>
    <mergeCell ref="H191:I201"/>
    <mergeCell ref="D195:G195"/>
    <mergeCell ref="D196:G196"/>
    <mergeCell ref="D197:G197"/>
    <mergeCell ref="A188:L188"/>
    <mergeCell ref="K191:K201"/>
    <mergeCell ref="J172:J187"/>
    <mergeCell ref="D172:G172"/>
    <mergeCell ref="D181:G181"/>
    <mergeCell ref="D182:G182"/>
    <mergeCell ref="D183:G183"/>
    <mergeCell ref="D184:G184"/>
    <mergeCell ref="D176:G176"/>
    <mergeCell ref="D177:G177"/>
    <mergeCell ref="D178:G178"/>
    <mergeCell ref="D179:G179"/>
    <mergeCell ref="A167:L167"/>
    <mergeCell ref="A169:L169"/>
    <mergeCell ref="A170:B187"/>
    <mergeCell ref="C170:G171"/>
    <mergeCell ref="J170:K170"/>
    <mergeCell ref="L170:L187"/>
    <mergeCell ref="H170:I171"/>
    <mergeCell ref="K172:K187"/>
    <mergeCell ref="D173:G173"/>
    <mergeCell ref="A168:L168"/>
    <mergeCell ref="E161:G161"/>
    <mergeCell ref="E162:G162"/>
    <mergeCell ref="E163:G163"/>
    <mergeCell ref="E164:G164"/>
    <mergeCell ref="A165:L165"/>
    <mergeCell ref="A166:L166"/>
    <mergeCell ref="H162:I162"/>
    <mergeCell ref="H163:I163"/>
    <mergeCell ref="D142:D164"/>
    <mergeCell ref="E150:G150"/>
    <mergeCell ref="D175:G175"/>
    <mergeCell ref="E142:G142"/>
    <mergeCell ref="J142:J164"/>
    <mergeCell ref="E153:G153"/>
    <mergeCell ref="E154:G154"/>
    <mergeCell ref="E143:G143"/>
    <mergeCell ref="E144:G144"/>
    <mergeCell ref="H149:I149"/>
    <mergeCell ref="H150:I150"/>
    <mergeCell ref="E149:G149"/>
    <mergeCell ref="E151:G151"/>
    <mergeCell ref="E152:G152"/>
    <mergeCell ref="E146:G146"/>
    <mergeCell ref="E147:G147"/>
    <mergeCell ref="E148:G148"/>
    <mergeCell ref="E158:G158"/>
    <mergeCell ref="E159:G159"/>
    <mergeCell ref="A95:L95"/>
    <mergeCell ref="A96:L96"/>
    <mergeCell ref="A97:L97"/>
    <mergeCell ref="K142:K164"/>
    <mergeCell ref="E155:G155"/>
    <mergeCell ref="E156:G156"/>
    <mergeCell ref="E157:G157"/>
    <mergeCell ref="H148:I148"/>
    <mergeCell ref="A98:L98"/>
    <mergeCell ref="A100:L100"/>
    <mergeCell ref="A137:L137"/>
    <mergeCell ref="A138:L138"/>
    <mergeCell ref="J140:K140"/>
    <mergeCell ref="D174:G174"/>
    <mergeCell ref="C140:G141"/>
    <mergeCell ref="H140:I141"/>
    <mergeCell ref="E145:G145"/>
    <mergeCell ref="H147:I147"/>
    <mergeCell ref="A44:L44"/>
    <mergeCell ref="A52:L52"/>
    <mergeCell ref="A69:L69"/>
    <mergeCell ref="A101:L101"/>
    <mergeCell ref="H102:H103"/>
    <mergeCell ref="K102:K103"/>
    <mergeCell ref="L102:L103"/>
    <mergeCell ref="H51:I51"/>
    <mergeCell ref="I49:J49"/>
    <mergeCell ref="A46:L46"/>
    <mergeCell ref="K34:L34"/>
    <mergeCell ref="E38:F38"/>
    <mergeCell ref="A39:B39"/>
    <mergeCell ref="C39:E39"/>
    <mergeCell ref="G39:H39"/>
    <mergeCell ref="K39:L39"/>
    <mergeCell ref="I38:L38"/>
    <mergeCell ref="I39:J39"/>
    <mergeCell ref="A240:L240"/>
    <mergeCell ref="F243:L243"/>
    <mergeCell ref="A54:B54"/>
    <mergeCell ref="F54:H54"/>
    <mergeCell ref="J54:L54"/>
    <mergeCell ref="A204:D204"/>
    <mergeCell ref="D180:G180"/>
    <mergeCell ref="A78:L78"/>
    <mergeCell ref="A81:F81"/>
    <mergeCell ref="H129:J129"/>
    <mergeCell ref="A16:L16"/>
    <mergeCell ref="A58:L58"/>
    <mergeCell ref="A56:L56"/>
    <mergeCell ref="A241:L241"/>
    <mergeCell ref="A32:B32"/>
    <mergeCell ref="A43:B43"/>
    <mergeCell ref="C32:L32"/>
    <mergeCell ref="A33:L33"/>
    <mergeCell ref="B34:H34"/>
    <mergeCell ref="A17:L17"/>
    <mergeCell ref="A13:L13"/>
    <mergeCell ref="A14:L14"/>
    <mergeCell ref="B37:L37"/>
    <mergeCell ref="I34:J34"/>
    <mergeCell ref="A1:L1"/>
    <mergeCell ref="A3:L3"/>
    <mergeCell ref="A4:L4"/>
    <mergeCell ref="A5:L5"/>
    <mergeCell ref="A6:L6"/>
    <mergeCell ref="A15:L15"/>
    <mergeCell ref="A7:L7"/>
    <mergeCell ref="A8:L8"/>
    <mergeCell ref="A9:L9"/>
    <mergeCell ref="A10:L10"/>
    <mergeCell ref="A11:L11"/>
    <mergeCell ref="A12:L12"/>
    <mergeCell ref="A18:L18"/>
    <mergeCell ref="A19:L19"/>
    <mergeCell ref="A20:L20"/>
    <mergeCell ref="A21:L21"/>
    <mergeCell ref="A31:B31"/>
    <mergeCell ref="F31:L31"/>
    <mergeCell ref="H29:L29"/>
    <mergeCell ref="A27:L27"/>
    <mergeCell ref="A22:L25"/>
    <mergeCell ref="M22:S24"/>
    <mergeCell ref="C26:L26"/>
    <mergeCell ref="M26:S210"/>
    <mergeCell ref="A28:L28"/>
    <mergeCell ref="A29:F29"/>
    <mergeCell ref="A30:L30"/>
    <mergeCell ref="D185:G185"/>
    <mergeCell ref="B35:L35"/>
    <mergeCell ref="B36:C36"/>
    <mergeCell ref="H36:L36"/>
    <mergeCell ref="F41:G41"/>
    <mergeCell ref="B42:G42"/>
    <mergeCell ref="I40:L40"/>
    <mergeCell ref="I41:L41"/>
    <mergeCell ref="I42:L42"/>
    <mergeCell ref="A40:B40"/>
    <mergeCell ref="C43:G43"/>
    <mergeCell ref="I43:L43"/>
    <mergeCell ref="C40:G40"/>
    <mergeCell ref="A45:L45"/>
    <mergeCell ref="B49:E49"/>
    <mergeCell ref="K49:L49"/>
    <mergeCell ref="A48:B48"/>
    <mergeCell ref="C48:H48"/>
    <mergeCell ref="K48:L48"/>
    <mergeCell ref="I48:J48"/>
    <mergeCell ref="B50:F50"/>
    <mergeCell ref="H50:L50"/>
    <mergeCell ref="E51:F51"/>
    <mergeCell ref="J51:L51"/>
    <mergeCell ref="A51:D51"/>
    <mergeCell ref="A61:G61"/>
    <mergeCell ref="C54:E54"/>
    <mergeCell ref="A68:L68"/>
    <mergeCell ref="A55:F55"/>
    <mergeCell ref="K55:L55"/>
    <mergeCell ref="D186:G186"/>
    <mergeCell ref="A57:L57"/>
    <mergeCell ref="H130:J130"/>
    <mergeCell ref="H131:J131"/>
    <mergeCell ref="H132:J132"/>
    <mergeCell ref="H142:I142"/>
    <mergeCell ref="H143:I143"/>
    <mergeCell ref="I246:L246"/>
    <mergeCell ref="I250:L250"/>
    <mergeCell ref="G247:H247"/>
    <mergeCell ref="C297:F297"/>
    <mergeCell ref="C298:F298"/>
    <mergeCell ref="C299:F299"/>
    <mergeCell ref="C292:F292"/>
    <mergeCell ref="F251:L252"/>
    <mergeCell ref="I291:J291"/>
    <mergeCell ref="I292:J307"/>
    <mergeCell ref="A250:B250"/>
    <mergeCell ref="I247:L247"/>
    <mergeCell ref="I248:L248"/>
    <mergeCell ref="I249:L249"/>
    <mergeCell ref="G250:H250"/>
    <mergeCell ref="A246:B246"/>
    <mergeCell ref="A247:B247"/>
    <mergeCell ref="G248:H248"/>
    <mergeCell ref="A248:B248"/>
    <mergeCell ref="G246:H246"/>
    <mergeCell ref="A249:B249"/>
    <mergeCell ref="C214:E214"/>
    <mergeCell ref="C220:E220"/>
    <mergeCell ref="C221:E221"/>
    <mergeCell ref="C222:E222"/>
    <mergeCell ref="C223:E223"/>
    <mergeCell ref="A244:B244"/>
    <mergeCell ref="A245:B245"/>
    <mergeCell ref="C235:E235"/>
    <mergeCell ref="A243:C243"/>
    <mergeCell ref="Q237:S237"/>
    <mergeCell ref="G244:H244"/>
    <mergeCell ref="G245:H245"/>
    <mergeCell ref="I244:L244"/>
    <mergeCell ref="I245:L245"/>
    <mergeCell ref="C225:E225"/>
    <mergeCell ref="C226:E226"/>
    <mergeCell ref="H225:I225"/>
    <mergeCell ref="H236:I236"/>
    <mergeCell ref="H237:I237"/>
    <mergeCell ref="C304:F304"/>
    <mergeCell ref="C305:F305"/>
    <mergeCell ref="A254:B254"/>
    <mergeCell ref="A259:L259"/>
    <mergeCell ref="B286:L286"/>
    <mergeCell ref="C306:F306"/>
    <mergeCell ref="A257:B257"/>
    <mergeCell ref="A253:B253"/>
    <mergeCell ref="F257:L257"/>
    <mergeCell ref="F255:L256"/>
    <mergeCell ref="A258:L258"/>
    <mergeCell ref="A252:B252"/>
    <mergeCell ref="A256:B256"/>
    <mergeCell ref="A311:J311"/>
    <mergeCell ref="A312:F313"/>
    <mergeCell ref="G312:J312"/>
    <mergeCell ref="A308:F308"/>
    <mergeCell ref="G292:G307"/>
    <mergeCell ref="C307:F307"/>
    <mergeCell ref="C294:F294"/>
    <mergeCell ref="C296:F296"/>
    <mergeCell ref="A292:A307"/>
    <mergeCell ref="C300:F300"/>
    <mergeCell ref="A310:J310"/>
    <mergeCell ref="A288:J288"/>
    <mergeCell ref="A290:F291"/>
    <mergeCell ref="G290:J290"/>
    <mergeCell ref="C236:E236"/>
    <mergeCell ref="A251:B251"/>
    <mergeCell ref="A287:L287"/>
    <mergeCell ref="A255:B255"/>
    <mergeCell ref="F253:L254"/>
    <mergeCell ref="A260:L260"/>
    <mergeCell ref="C338:D338"/>
    <mergeCell ref="A333:L333"/>
    <mergeCell ref="H338:I338"/>
    <mergeCell ref="D187:G187"/>
    <mergeCell ref="D198:G198"/>
    <mergeCell ref="D199:G199"/>
    <mergeCell ref="D200:G200"/>
    <mergeCell ref="C234:E234"/>
    <mergeCell ref="A213:L213"/>
    <mergeCell ref="A327:J327"/>
    <mergeCell ref="O330:S330"/>
    <mergeCell ref="I326:J326"/>
    <mergeCell ref="A239:L239"/>
    <mergeCell ref="C301:F301"/>
    <mergeCell ref="A238:E238"/>
    <mergeCell ref="B340:H340"/>
    <mergeCell ref="A331:L331"/>
    <mergeCell ref="A332:L332"/>
    <mergeCell ref="A334:L334"/>
    <mergeCell ref="A335:L335"/>
    <mergeCell ref="C230:E230"/>
    <mergeCell ref="C231:E231"/>
    <mergeCell ref="H60:I60"/>
    <mergeCell ref="H61:I61"/>
    <mergeCell ref="C215:E215"/>
    <mergeCell ref="C216:E216"/>
    <mergeCell ref="C217:E217"/>
    <mergeCell ref="C224:E224"/>
    <mergeCell ref="A71:L71"/>
    <mergeCell ref="A60:G60"/>
    <mergeCell ref="H144:I144"/>
    <mergeCell ref="H145:I145"/>
    <mergeCell ref="H146:I146"/>
    <mergeCell ref="A63:L63"/>
    <mergeCell ref="A64:L64"/>
    <mergeCell ref="A66:L67"/>
    <mergeCell ref="A70:L70"/>
    <mergeCell ref="H133:J133"/>
    <mergeCell ref="E133:F133"/>
    <mergeCell ref="H134:J134"/>
    <mergeCell ref="B352:K352"/>
    <mergeCell ref="H154:I154"/>
    <mergeCell ref="H155:I155"/>
    <mergeCell ref="H156:I156"/>
    <mergeCell ref="H157:I157"/>
    <mergeCell ref="H158:I158"/>
    <mergeCell ref="C237:E237"/>
    <mergeCell ref="C233:E233"/>
    <mergeCell ref="C228:E228"/>
    <mergeCell ref="C229:E229"/>
    <mergeCell ref="I325:J325"/>
    <mergeCell ref="C218:E218"/>
    <mergeCell ref="H151:I151"/>
    <mergeCell ref="H152:I152"/>
    <mergeCell ref="H153:I153"/>
    <mergeCell ref="C219:E219"/>
    <mergeCell ref="C227:E227"/>
    <mergeCell ref="C232:E232"/>
    <mergeCell ref="A309:L309"/>
    <mergeCell ref="G249:H249"/>
    <mergeCell ref="B117:L117"/>
    <mergeCell ref="B118:L118"/>
    <mergeCell ref="B119:L119"/>
    <mergeCell ref="B120:L120"/>
    <mergeCell ref="I110:J110"/>
    <mergeCell ref="I111:J111"/>
    <mergeCell ref="I112:J112"/>
    <mergeCell ref="C113:G113"/>
    <mergeCell ref="C110:G110"/>
    <mergeCell ref="C111:G111"/>
  </mergeCells>
  <printOptions horizontalCentered="1" verticalCentered="1"/>
  <pageMargins left="0.11811023622047245" right="0.11811023622047245" top="0.1968503937007874" bottom="0.1968503937007874" header="0.31496062992125984" footer="0.31496062992125984"/>
  <pageSetup horizontalDpi="600" verticalDpi="600" orientation="landscape" paperSize="9" scale="62" r:id="rId1"/>
  <headerFooter>
    <oddFooter>&amp;R&amp;P</oddFooter>
  </headerFooter>
  <rowBreaks count="10" manualBreakCount="10">
    <brk id="21" max="11" man="1"/>
    <brk id="52" max="11" man="1"/>
    <brk id="69" max="11" man="1"/>
    <brk id="97" max="11" man="1"/>
    <brk id="135" max="11" man="1"/>
    <brk id="168" max="11" man="1"/>
    <brk id="211" max="11" man="1"/>
    <brk id="241" max="11" man="1"/>
    <brk id="287" max="11" man="1"/>
    <brk id="33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Carine</cp:lastModifiedBy>
  <cp:lastPrinted>2022-09-12T13:26:06Z</cp:lastPrinted>
  <dcterms:created xsi:type="dcterms:W3CDTF">2017-07-02T15:36:45Z</dcterms:created>
  <dcterms:modified xsi:type="dcterms:W3CDTF">2022-09-16T21:41:37Z</dcterms:modified>
  <cp:category/>
  <cp:version/>
  <cp:contentType/>
  <cp:contentStatus/>
  <cp:revision>45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