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thiag\Downloads\"/>
    </mc:Choice>
  </mc:AlternateContent>
  <xr:revisionPtr revIDLastSave="0" documentId="13_ncr:81_{859C018A-188A-4AB8-A1E7-33B0D59905E4}" xr6:coauthVersionLast="36" xr6:coauthVersionMax="36" xr10:uidLastSave="{00000000-0000-0000-0000-000000000000}"/>
  <workbookProtection revisionsPassword="CC61" lockRevision="1"/>
  <bookViews>
    <workbookView xWindow="0" yWindow="0" windowWidth="23040" windowHeight="9060" xr2:uid="{1C1ADEDE-EA46-4CF6-96A8-56EF9FAC2395}"/>
  </bookViews>
  <sheets>
    <sheet name="Planilha1" sheetId="1" r:id="rId1"/>
  </sheets>
  <calcPr calcId="191029" fullPrecision="0"/>
  <customWorkbookViews>
    <customWorkbookView name="thiag - Modo de exibição pessoal" guid="{E881A0F7-76DF-4575-B7CF-08614C0DE75C}"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6" i="1" l="1"/>
  <c r="K281" i="1"/>
  <c r="K280" i="1"/>
  <c r="L162" i="1" l="1"/>
  <c r="L161" i="1"/>
  <c r="L160" i="1"/>
  <c r="L159" i="1"/>
  <c r="L164" i="1"/>
  <c r="K159" i="1"/>
  <c r="K160" i="1"/>
  <c r="K161" i="1"/>
  <c r="K162" i="1"/>
  <c r="K163" i="1"/>
  <c r="K164" i="1"/>
  <c r="E281" i="1"/>
  <c r="E280" i="1"/>
  <c r="H192" i="1"/>
  <c r="C192" i="1"/>
  <c r="L109" i="1" l="1"/>
  <c r="K109" i="1"/>
  <c r="J109" i="1"/>
  <c r="I109" i="1"/>
  <c r="H109" i="1"/>
  <c r="I215" i="1"/>
  <c r="J154" i="1"/>
  <c r="I154" i="1"/>
  <c r="L186" i="1"/>
  <c r="L185" i="1"/>
  <c r="L184" i="1"/>
  <c r="L183" i="1"/>
  <c r="L182" i="1"/>
  <c r="L181" i="1"/>
  <c r="K186" i="1"/>
  <c r="K185" i="1"/>
  <c r="K184" i="1"/>
  <c r="K183" i="1"/>
  <c r="K182" i="1"/>
  <c r="K181" i="1"/>
  <c r="J186" i="1"/>
  <c r="J185" i="1"/>
  <c r="J184" i="1"/>
  <c r="J183" i="1"/>
  <c r="J182" i="1"/>
  <c r="J181" i="1"/>
  <c r="I186" i="1"/>
  <c r="I185" i="1"/>
  <c r="I184" i="1"/>
  <c r="I183" i="1"/>
  <c r="I182" i="1"/>
  <c r="I181" i="1"/>
  <c r="H186" i="1"/>
  <c r="H185" i="1"/>
  <c r="H184" i="1"/>
  <c r="H183" i="1"/>
  <c r="H182" i="1"/>
  <c r="H181" i="1"/>
  <c r="L175" i="1"/>
  <c r="L174" i="1"/>
  <c r="L173" i="1"/>
  <c r="L172" i="1"/>
  <c r="L171" i="1"/>
  <c r="L170" i="1"/>
  <c r="K175" i="1"/>
  <c r="K174" i="1"/>
  <c r="K173" i="1"/>
  <c r="K172" i="1"/>
  <c r="K171" i="1"/>
  <c r="K170" i="1"/>
  <c r="J175" i="1"/>
  <c r="J176" i="1" s="1"/>
  <c r="J174" i="1"/>
  <c r="J173" i="1"/>
  <c r="J172" i="1"/>
  <c r="J171" i="1"/>
  <c r="J170" i="1"/>
  <c r="I175" i="1"/>
  <c r="I174" i="1"/>
  <c r="I173" i="1"/>
  <c r="I176" i="1" s="1"/>
  <c r="I172" i="1"/>
  <c r="I171" i="1"/>
  <c r="I170" i="1"/>
  <c r="H175" i="1"/>
  <c r="H174" i="1"/>
  <c r="H173" i="1"/>
  <c r="H172" i="1"/>
  <c r="H171" i="1"/>
  <c r="H170" i="1"/>
  <c r="L163" i="1"/>
  <c r="J164" i="1"/>
  <c r="J163" i="1"/>
  <c r="J162" i="1"/>
  <c r="J161" i="1"/>
  <c r="J160" i="1"/>
  <c r="J159" i="1"/>
  <c r="I164" i="1"/>
  <c r="I163" i="1"/>
  <c r="I162" i="1"/>
  <c r="I161" i="1"/>
  <c r="I160" i="1"/>
  <c r="I159" i="1"/>
  <c r="H164" i="1"/>
  <c r="H163" i="1"/>
  <c r="H162" i="1"/>
  <c r="H161" i="1"/>
  <c r="H160" i="1"/>
  <c r="H159" i="1"/>
  <c r="L153" i="1"/>
  <c r="L152" i="1"/>
  <c r="L151" i="1"/>
  <c r="L150" i="1"/>
  <c r="L149" i="1"/>
  <c r="L148" i="1"/>
  <c r="K153" i="1"/>
  <c r="K152" i="1"/>
  <c r="K151" i="1"/>
  <c r="K150" i="1"/>
  <c r="K149" i="1"/>
  <c r="K148" i="1"/>
  <c r="J153" i="1"/>
  <c r="J152" i="1"/>
  <c r="J151" i="1"/>
  <c r="J150" i="1"/>
  <c r="J149" i="1"/>
  <c r="J148" i="1"/>
  <c r="I153" i="1"/>
  <c r="I152" i="1"/>
  <c r="I151" i="1"/>
  <c r="I150" i="1"/>
  <c r="I149" i="1"/>
  <c r="I148" i="1"/>
  <c r="H153" i="1"/>
  <c r="H152" i="1"/>
  <c r="H151" i="1"/>
  <c r="H150" i="1"/>
  <c r="H149" i="1"/>
  <c r="H148" i="1"/>
  <c r="L119" i="1"/>
  <c r="K119" i="1"/>
  <c r="J119" i="1"/>
  <c r="I119" i="1"/>
  <c r="H119" i="1"/>
  <c r="L129" i="1"/>
  <c r="K129" i="1"/>
  <c r="J129" i="1"/>
  <c r="I129" i="1"/>
  <c r="H129" i="1"/>
  <c r="L139" i="1"/>
  <c r="K139" i="1"/>
  <c r="J139" i="1"/>
  <c r="I139" i="1"/>
  <c r="H139" i="1"/>
  <c r="H165" i="1" l="1"/>
  <c r="L154" i="1"/>
  <c r="K154" i="1"/>
  <c r="H154" i="1"/>
  <c r="J165" i="1"/>
  <c r="K187" i="1"/>
  <c r="K176" i="1"/>
  <c r="L187" i="1"/>
  <c r="L176" i="1"/>
  <c r="K165" i="1"/>
  <c r="J187" i="1"/>
  <c r="H187" i="1"/>
  <c r="L165" i="1"/>
  <c r="I165" i="1"/>
  <c r="H176" i="1"/>
  <c r="I187" i="1"/>
  <c r="K364" i="1"/>
  <c r="I217" i="1" l="1"/>
  <c r="B297" i="1" s="1"/>
  <c r="I216" i="1"/>
  <c r="B303" i="1"/>
  <c r="B302" i="1"/>
  <c r="B301" i="1"/>
  <c r="B300" i="1"/>
  <c r="H300" i="1" s="1"/>
  <c r="B299" i="1"/>
  <c r="B298" i="1"/>
  <c r="B294" i="1"/>
  <c r="B293" i="1"/>
  <c r="G406" i="1"/>
  <c r="E406" i="1"/>
  <c r="H405" i="1"/>
  <c r="J394" i="1"/>
  <c r="J405" i="1" s="1"/>
  <c r="I394" i="1"/>
  <c r="I405" i="1" s="1"/>
  <c r="H389" i="1"/>
  <c r="J373" i="1"/>
  <c r="J389" i="1" s="1"/>
  <c r="I373" i="1"/>
  <c r="I389" i="1" s="1"/>
  <c r="B363" i="1"/>
  <c r="A363" i="1"/>
  <c r="B362" i="1"/>
  <c r="A362" i="1"/>
  <c r="B361" i="1"/>
  <c r="J361" i="1" s="1"/>
  <c r="A361" i="1"/>
  <c r="B360" i="1"/>
  <c r="J360" i="1" s="1"/>
  <c r="A360" i="1"/>
  <c r="B359" i="1"/>
  <c r="A359" i="1"/>
  <c r="B358" i="1"/>
  <c r="A358" i="1"/>
  <c r="B357" i="1"/>
  <c r="A357" i="1"/>
  <c r="B356" i="1"/>
  <c r="A356" i="1"/>
  <c r="B355" i="1"/>
  <c r="A355" i="1"/>
  <c r="B354" i="1"/>
  <c r="A354" i="1"/>
  <c r="B353" i="1"/>
  <c r="A353" i="1"/>
  <c r="B352" i="1"/>
  <c r="A352" i="1"/>
  <c r="B351" i="1"/>
  <c r="A351" i="1"/>
  <c r="B350" i="1"/>
  <c r="A350" i="1"/>
  <c r="B349" i="1"/>
  <c r="A349" i="1"/>
  <c r="B348" i="1"/>
  <c r="A348" i="1"/>
  <c r="B347" i="1"/>
  <c r="A347" i="1"/>
  <c r="B346" i="1"/>
  <c r="A346" i="1"/>
  <c r="B345" i="1"/>
  <c r="A345" i="1"/>
  <c r="B344" i="1"/>
  <c r="A344" i="1"/>
  <c r="B343" i="1"/>
  <c r="A343" i="1"/>
  <c r="G316" i="1"/>
  <c r="D314" i="1"/>
  <c r="B314" i="1"/>
  <c r="D313" i="1"/>
  <c r="B313" i="1"/>
  <c r="D312" i="1"/>
  <c r="B312" i="1"/>
  <c r="H312" i="1" s="1"/>
  <c r="D311" i="1"/>
  <c r="B311" i="1"/>
  <c r="D310" i="1"/>
  <c r="B310" i="1"/>
  <c r="D309" i="1"/>
  <c r="B309" i="1"/>
  <c r="C359" i="1" s="1"/>
  <c r="D308" i="1"/>
  <c r="B308" i="1"/>
  <c r="D307" i="1"/>
  <c r="B307" i="1"/>
  <c r="D306" i="1"/>
  <c r="B306" i="1"/>
  <c r="D305" i="1"/>
  <c r="B305" i="1"/>
  <c r="D304" i="1"/>
  <c r="B304" i="1"/>
  <c r="D303" i="1"/>
  <c r="D302" i="1"/>
  <c r="D301" i="1"/>
  <c r="D300" i="1"/>
  <c r="D299" i="1"/>
  <c r="D298" i="1"/>
  <c r="D297" i="1"/>
  <c r="D296" i="1"/>
  <c r="D295" i="1"/>
  <c r="D294" i="1"/>
  <c r="D293" i="1"/>
  <c r="F290" i="1"/>
  <c r="D290" i="1"/>
  <c r="G280" i="1"/>
  <c r="C280" i="1"/>
  <c r="A280" i="1"/>
  <c r="L265" i="1"/>
  <c r="K265" i="1"/>
  <c r="L245" i="1"/>
  <c r="K245" i="1"/>
  <c r="L213" i="1"/>
  <c r="K213" i="1"/>
  <c r="B295" i="1"/>
  <c r="I69" i="1"/>
  <c r="C69" i="1"/>
  <c r="J363" i="1" l="1"/>
  <c r="J345" i="1"/>
  <c r="D357" i="1"/>
  <c r="J349" i="1"/>
  <c r="J359" i="1"/>
  <c r="J350" i="1"/>
  <c r="J362" i="1"/>
  <c r="J348" i="1"/>
  <c r="J352" i="1"/>
  <c r="J351" i="1"/>
  <c r="J347" i="1"/>
  <c r="E344" i="1"/>
  <c r="D343" i="1"/>
  <c r="H358" i="1"/>
  <c r="J358" i="1"/>
  <c r="G357" i="1"/>
  <c r="J357" i="1"/>
  <c r="H306" i="1"/>
  <c r="J356" i="1"/>
  <c r="C355" i="1"/>
  <c r="J355" i="1"/>
  <c r="D354" i="1"/>
  <c r="J354" i="1"/>
  <c r="H303" i="1"/>
  <c r="J353" i="1"/>
  <c r="I352" i="1"/>
  <c r="C349" i="1"/>
  <c r="I349" i="1"/>
  <c r="I348" i="1"/>
  <c r="L192" i="1"/>
  <c r="H347" i="1"/>
  <c r="H301" i="1"/>
  <c r="I344" i="1"/>
  <c r="H295" i="1"/>
  <c r="C345" i="1"/>
  <c r="I345" i="1"/>
  <c r="E356" i="1"/>
  <c r="I356" i="1"/>
  <c r="H363" i="1"/>
  <c r="I363" i="1"/>
  <c r="H308" i="1"/>
  <c r="D345" i="1"/>
  <c r="F352" i="1"/>
  <c r="C356" i="1"/>
  <c r="G359" i="1"/>
  <c r="I359" i="1"/>
  <c r="C363" i="1"/>
  <c r="D352" i="1"/>
  <c r="G345" i="1"/>
  <c r="G352" i="1"/>
  <c r="H356" i="1"/>
  <c r="E359" i="1"/>
  <c r="B296" i="1"/>
  <c r="F359" i="1"/>
  <c r="H309" i="1"/>
  <c r="I357" i="1"/>
  <c r="H359" i="1"/>
  <c r="G343" i="1"/>
  <c r="G360" i="1"/>
  <c r="I350" i="1"/>
  <c r="I353" i="1"/>
  <c r="C357" i="1"/>
  <c r="H344" i="1"/>
  <c r="C350" i="1"/>
  <c r="I360" i="1"/>
  <c r="B364" i="1"/>
  <c r="I343" i="1"/>
  <c r="I354" i="1"/>
  <c r="H351" i="1"/>
  <c r="I351" i="1"/>
  <c r="I358" i="1"/>
  <c r="I361" i="1"/>
  <c r="C351" i="1"/>
  <c r="E355" i="1"/>
  <c r="I355" i="1"/>
  <c r="D358" i="1"/>
  <c r="F348" i="1"/>
  <c r="E282" i="1"/>
  <c r="I347" i="1"/>
  <c r="D351" i="1"/>
  <c r="G355" i="1"/>
  <c r="E358" i="1"/>
  <c r="I362" i="1"/>
  <c r="E353" i="1"/>
  <c r="C353" i="1"/>
  <c r="C352" i="1"/>
  <c r="H302" i="1"/>
  <c r="E351" i="1"/>
  <c r="F351" i="1"/>
  <c r="F349" i="1"/>
  <c r="D349" i="1"/>
  <c r="G349" i="1"/>
  <c r="H299" i="1"/>
  <c r="H349" i="1"/>
  <c r="H298" i="1"/>
  <c r="H348" i="1"/>
  <c r="C348" i="1"/>
  <c r="G348" i="1"/>
  <c r="G347" i="1"/>
  <c r="C347" i="1"/>
  <c r="E347" i="1"/>
  <c r="H297" i="1"/>
  <c r="F347" i="1"/>
  <c r="E345" i="1"/>
  <c r="F345" i="1"/>
  <c r="H345" i="1"/>
  <c r="H294" i="1"/>
  <c r="C344" i="1"/>
  <c r="H293" i="1"/>
  <c r="C343" i="1"/>
  <c r="I280" i="1"/>
  <c r="E343" i="1"/>
  <c r="F344" i="1"/>
  <c r="F356" i="1"/>
  <c r="H313" i="1"/>
  <c r="F343" i="1"/>
  <c r="G344" i="1"/>
  <c r="D353" i="1"/>
  <c r="E354" i="1"/>
  <c r="F355" i="1"/>
  <c r="G356" i="1"/>
  <c r="H357" i="1"/>
  <c r="H343" i="1"/>
  <c r="E352" i="1"/>
  <c r="F353" i="1"/>
  <c r="G354" i="1"/>
  <c r="H355" i="1"/>
  <c r="C362" i="1"/>
  <c r="D363" i="1"/>
  <c r="J344" i="1"/>
  <c r="D350" i="1"/>
  <c r="G353" i="1"/>
  <c r="H354" i="1"/>
  <c r="C361" i="1"/>
  <c r="D362" i="1"/>
  <c r="E363" i="1"/>
  <c r="E350" i="1"/>
  <c r="C360" i="1"/>
  <c r="D361" i="1"/>
  <c r="E362" i="1"/>
  <c r="H305" i="1"/>
  <c r="J343" i="1"/>
  <c r="D348" i="1"/>
  <c r="E349" i="1"/>
  <c r="F350" i="1"/>
  <c r="G351" i="1"/>
  <c r="H352" i="1"/>
  <c r="D360" i="1"/>
  <c r="E361" i="1"/>
  <c r="F362" i="1"/>
  <c r="G363" i="1"/>
  <c r="F354" i="1"/>
  <c r="H310" i="1"/>
  <c r="G281" i="1"/>
  <c r="I281" i="1" s="1"/>
  <c r="H353" i="1"/>
  <c r="F363" i="1"/>
  <c r="H307" i="1"/>
  <c r="D347" i="1"/>
  <c r="E348" i="1"/>
  <c r="G350" i="1"/>
  <c r="C358" i="1"/>
  <c r="D359" i="1"/>
  <c r="E360" i="1"/>
  <c r="F361" i="1"/>
  <c r="G362" i="1"/>
  <c r="H350" i="1"/>
  <c r="F360" i="1"/>
  <c r="G361" i="1"/>
  <c r="H362" i="1"/>
  <c r="H361" i="1"/>
  <c r="H304" i="1"/>
  <c r="D344" i="1"/>
  <c r="D356" i="1"/>
  <c r="E357" i="1"/>
  <c r="F358" i="1"/>
  <c r="H360" i="1"/>
  <c r="H311" i="1"/>
  <c r="C354" i="1"/>
  <c r="D355" i="1"/>
  <c r="F357" i="1"/>
  <c r="G358" i="1"/>
  <c r="H296" i="1" l="1"/>
  <c r="H316" i="1" s="1"/>
  <c r="D332" i="1" s="1"/>
  <c r="J346" i="1"/>
  <c r="J364" i="1" s="1"/>
  <c r="C346" i="1"/>
  <c r="C364" i="1" s="1"/>
  <c r="I282" i="1"/>
  <c r="G282" i="1"/>
  <c r="I346" i="1"/>
  <c r="I364" i="1" s="1"/>
  <c r="D346" i="1"/>
  <c r="D364" i="1" s="1"/>
  <c r="H346" i="1"/>
  <c r="H364" i="1" s="1"/>
  <c r="G346" i="1"/>
  <c r="G364" i="1" s="1"/>
  <c r="F346" i="1"/>
  <c r="F364" i="1" s="1"/>
  <c r="E346" i="1"/>
  <c r="E364" i="1" s="1"/>
  <c r="K282" i="1"/>
  <c r="I412" i="1" l="1"/>
  <c r="A448" i="1"/>
  <c r="A436" i="1"/>
  <c r="A429" i="1"/>
  <c r="C440" i="1"/>
  <c r="E412" i="1"/>
  <c r="K436" i="1"/>
  <c r="E419" i="1"/>
  <c r="K443" i="1"/>
  <c r="I419" i="1"/>
  <c r="K429" i="1"/>
  <c r="I415" i="1"/>
  <c r="I426" i="1"/>
  <c r="G443" i="1"/>
  <c r="E415" i="1"/>
  <c r="E422" i="1"/>
  <c r="E429" i="1"/>
  <c r="I433" i="1"/>
  <c r="A422" i="1"/>
  <c r="A443" i="1"/>
  <c r="E436" i="1"/>
  <c r="E433" i="1"/>
  <c r="E443" i="1"/>
  <c r="A426" i="1"/>
  <c r="E440" i="1"/>
  <c r="I436" i="1"/>
  <c r="C415" i="1"/>
  <c r="A433" i="1"/>
  <c r="G412" i="1"/>
  <c r="K426" i="1"/>
  <c r="I422" i="1"/>
  <c r="A419" i="1"/>
  <c r="K412" i="1"/>
  <c r="I429" i="1"/>
  <c r="K419" i="1"/>
  <c r="I443" i="1"/>
  <c r="C422" i="1"/>
  <c r="A440" i="1"/>
  <c r="G419" i="1"/>
  <c r="K433" i="1"/>
  <c r="I440" i="1"/>
  <c r="G415" i="1"/>
  <c r="C412" i="1"/>
  <c r="K440" i="1"/>
  <c r="G422" i="1"/>
  <c r="C419" i="1"/>
  <c r="G433" i="1"/>
  <c r="K415" i="1"/>
  <c r="G429" i="1"/>
  <c r="C443" i="1"/>
  <c r="C426" i="1"/>
  <c r="G440" i="1"/>
  <c r="E426" i="1"/>
  <c r="C429" i="1"/>
  <c r="G426" i="1"/>
  <c r="C436" i="1"/>
  <c r="K422" i="1"/>
  <c r="G436" i="1"/>
  <c r="A415" i="1"/>
  <c r="C433" i="1"/>
  <c r="D338" i="1" l="1"/>
  <c r="I235" i="1" s="1"/>
  <c r="L357" i="1"/>
  <c r="I307" i="1" s="1"/>
  <c r="J307" i="1" s="1"/>
  <c r="L345" i="1"/>
  <c r="I295" i="1" s="1"/>
  <c r="J295" i="1" s="1"/>
  <c r="L354" i="1"/>
  <c r="I304" i="1" s="1"/>
  <c r="J304" i="1" s="1"/>
  <c r="L361" i="1"/>
  <c r="I311" i="1" s="1"/>
  <c r="J311" i="1" s="1"/>
  <c r="L344" i="1"/>
  <c r="I294" i="1" s="1"/>
  <c r="J294" i="1" s="1"/>
  <c r="L362" i="1"/>
  <c r="I312" i="1" s="1"/>
  <c r="J312" i="1" s="1"/>
  <c r="L363" i="1"/>
  <c r="I313" i="1" s="1"/>
  <c r="J313" i="1" s="1"/>
  <c r="L359" i="1"/>
  <c r="I309" i="1"/>
  <c r="J309" i="1" s="1"/>
  <c r="L360" i="1"/>
  <c r="I310" i="1" s="1"/>
  <c r="J310" i="1" s="1"/>
  <c r="L348" i="1"/>
  <c r="I298" i="1" s="1"/>
  <c r="J298" i="1" s="1"/>
  <c r="L343" i="1"/>
  <c r="L355" i="1"/>
  <c r="I305" i="1" s="1"/>
  <c r="J305" i="1" s="1"/>
  <c r="L353" i="1"/>
  <c r="I303" i="1" s="1"/>
  <c r="J303" i="1" s="1"/>
  <c r="L352" i="1"/>
  <c r="I302" i="1" s="1"/>
  <c r="J302" i="1" s="1"/>
  <c r="L358" i="1"/>
  <c r="I308" i="1" s="1"/>
  <c r="J308" i="1" s="1"/>
  <c r="L349" i="1"/>
  <c r="I299" i="1" s="1"/>
  <c r="J299" i="1" s="1"/>
  <c r="L351" i="1"/>
  <c r="I301" i="1" s="1"/>
  <c r="J301" i="1" s="1"/>
  <c r="L347" i="1"/>
  <c r="I297" i="1" s="1"/>
  <c r="J297" i="1" s="1"/>
  <c r="L350" i="1"/>
  <c r="I300" i="1" s="1"/>
  <c r="J300" i="1" s="1"/>
  <c r="L346" i="1"/>
  <c r="I296" i="1" s="1"/>
  <c r="J296" i="1" s="1"/>
  <c r="L356" i="1"/>
  <c r="I306" i="1" s="1"/>
  <c r="J306" i="1" s="1"/>
  <c r="K306" i="1" s="1"/>
  <c r="L301" i="1" l="1"/>
  <c r="K301" i="1"/>
  <c r="L305" i="1"/>
  <c r="K305" i="1"/>
  <c r="K299" i="1"/>
  <c r="L299" i="1"/>
  <c r="K295" i="1"/>
  <c r="L295" i="1"/>
  <c r="L364" i="1"/>
  <c r="L311" i="1"/>
  <c r="K311" i="1"/>
  <c r="K308" i="1"/>
  <c r="L308" i="1"/>
  <c r="K302" i="1"/>
  <c r="L302" i="1"/>
  <c r="L300" i="1"/>
  <c r="K300" i="1"/>
  <c r="L294" i="1"/>
  <c r="K294" i="1"/>
  <c r="L298" i="1"/>
  <c r="K298" i="1"/>
  <c r="L310" i="1"/>
  <c r="K310" i="1"/>
  <c r="L304" i="1"/>
  <c r="K304" i="1"/>
  <c r="K309" i="1"/>
  <c r="L309" i="1"/>
  <c r="K296" i="1"/>
  <c r="L296" i="1"/>
  <c r="L307" i="1"/>
  <c r="K307" i="1"/>
  <c r="L313" i="1"/>
  <c r="K313" i="1"/>
  <c r="K303" i="1"/>
  <c r="L303" i="1"/>
  <c r="K297" i="1"/>
  <c r="L297" i="1"/>
  <c r="L312" i="1"/>
  <c r="K312" i="1"/>
  <c r="L306" i="1"/>
  <c r="I293" i="1"/>
  <c r="I316" i="1" l="1"/>
  <c r="J293" i="1"/>
  <c r="L293" i="1" l="1"/>
  <c r="L316" i="1" s="1"/>
  <c r="J316" i="1"/>
  <c r="H406" i="1" s="1"/>
  <c r="K293" i="1"/>
  <c r="K316" i="1" l="1"/>
  <c r="I406" i="1" s="1"/>
</calcChain>
</file>

<file path=xl/sharedStrings.xml><?xml version="1.0" encoding="utf-8"?>
<sst xmlns="http://schemas.openxmlformats.org/spreadsheetml/2006/main" count="623" uniqueCount="389">
  <si>
    <t>Plano de Trabalho - PRÉDIO PRÓPRIO</t>
  </si>
  <si>
    <r>
      <rPr>
        <b/>
        <sz val="14"/>
        <color theme="1"/>
        <rFont val="Arial"/>
        <family val="2"/>
      </rPr>
      <t>a</t>
    </r>
  </si>
  <si>
    <r>
      <rPr>
        <b/>
        <sz val="16"/>
        <color theme="1"/>
        <rFont val="Arial"/>
        <family val="2"/>
      </rPr>
      <t>ORIENTAÇÕES DE PREENCHIMENTO E EXECUÇÃO DA PARCERIA</t>
    </r>
  </si>
  <si>
    <t>1 - O presente Plano de Trabalho está vinculado ao cumprimento da Lei nº 13.019, de 31 de julho de 2014, ao Decreto nº 37.843, de 13 de dezembro de 2016, ao Ato Normativo Setorial vigente da SEEDF, Portaria nº 172, de 21 de maio de 2019 que institui os Indicadores de Qualidade da Educação Infantil e Portaria nº 798, de 16 de agosto de 2022 que institui as Diretrizes Pedagógicas e Operacionais para as Instituições Educacionais Parceiras que Ofertam Educação Infantil.</t>
  </si>
  <si>
    <r>
      <rPr>
        <sz val="9"/>
        <color rgb="FF000000"/>
        <rFont val="Arial"/>
        <family val="2"/>
      </rPr>
      <t xml:space="preserve">2  -  A  Organização  da  Sociedade  Civil  deverá  abrir  conta  no  Banco  de  Brasília  -  BRB,  isenta  de  tarifas,  específica  e  exclusiva  da  Unidade  de  Atendimento,  para  toda  e  qualquer  movimentação  de  recursos  recebidos,  excetuando-se  </t>
    </r>
    <r>
      <rPr>
        <b/>
        <sz val="9"/>
        <color rgb="FF000000"/>
        <rFont val="Arial"/>
        <family val="2"/>
      </rPr>
      <t>para  a formalização de Termos Aditivos.</t>
    </r>
  </si>
  <si>
    <r>
      <rPr>
        <sz val="9"/>
        <color rgb="FF000000"/>
        <rFont val="Arial"/>
        <family val="2"/>
      </rPr>
      <t xml:space="preserve">3 - Este Plano de Trabalho proposto pela Secretaria de Estado de Educação deve ser preenchido na íntegra, obrigatoriamente em </t>
    </r>
    <r>
      <rPr>
        <b/>
        <sz val="9"/>
        <color rgb="FF000000"/>
        <rFont val="Arial"/>
        <family val="2"/>
      </rPr>
      <t>Planilha Eletrônica MS EXCEL.</t>
    </r>
  </si>
  <si>
    <r>
      <rPr>
        <sz val="9"/>
        <color rgb="FF000000"/>
        <rFont val="Arial MT"/>
      </rPr>
      <t xml:space="preserve">4 - A OSC deve preencher </t>
    </r>
    <r>
      <rPr>
        <b/>
        <sz val="9"/>
        <color rgb="FF000000"/>
        <rFont val="Arial"/>
        <family val="2"/>
      </rPr>
      <t xml:space="preserve">todos </t>
    </r>
    <r>
      <rPr>
        <sz val="9"/>
        <color rgb="FF000000"/>
        <rFont val="Arial MT"/>
      </rPr>
      <t xml:space="preserve">os espaços </t>
    </r>
    <r>
      <rPr>
        <b/>
        <sz val="9"/>
        <color rgb="FF000000"/>
        <rFont val="Arial"/>
        <family val="2"/>
      </rPr>
      <t>sombreados.</t>
    </r>
  </si>
  <si>
    <t>5 - No item VII - FORMA DE EXECUÇÃO DAS ATIVIDADES OU PROJETOS na letra "B" HORÁRIO DE REGENCIA E COORDENAÇÃO PEDAGÓGICA DOS PROFESSORES,  a coordenação dos professores deve obedecer o descrito na Convenção Coletiva de Trabalho vigente devidamente registrada nos órgãos competentes ou nos Acordos Individuais, anexados a este Plano de Trabalho, desde que estejam em conformidade com a legislação trabalhista.</t>
  </si>
  <si>
    <t>6 - O recurso disponibilizado para o transporte deverá ser utilizado somente com fins pedagógicos e/ou culturais.  Os documentos de Seguros e o adequado registro na ANTT devem ser anexados aos atos de contratação.</t>
  </si>
  <si>
    <t>7 - Todas as folhas referentes ao Plano de Trabalho devem ser rubricadas (com caneta de tinta azul) pelo Dirigente da Instituição ou seu procurador ou autenticadas eletronicamente, quando se tratar de processo eletrônico.</t>
  </si>
  <si>
    <t>8 - Para gastos com combustível e lubrificante automotivo, o veículo deve ser de propriedade da Organização da Sociedade Civil, impreterivelmente, com documentação regularizada em atividades pertinentes ao objeto pactuado. Os dados do veículo devem constar no comprovante de despesa.</t>
  </si>
  <si>
    <t>9 - Para  pagamento de faturas de celular, a linha telefônica deverá ser registrada no CNPJ da OSC e utilizada para fins pertinentes ao objeto pactuado.</t>
  </si>
  <si>
    <t>10 - Para toda e qualquer despesa realizada, a OSC deverá realizar 03 (três) pesquisas de preço quando da aquisição de bens e serviços, sendo dispensado a apresentação de Certidão de Regularidade Fiscal dos Fornecedores. Esta documentação deve ser guardada pela OSC pelo prazo de 10 anos, para eventual comprovação de execução financeira.</t>
  </si>
  <si>
    <t>11 -  No item VIII - RECURSOS NECESSÁRIOS AO ALCANCE DAS METAS E DOS RESULTADOS ESPERADOS, deve ser indicado o quantitativo de profissionais de contratação obrigatória. Nas linhas disponíveis deve ser indicado quais e quantos são os profissionais de contratação facultativa a serem contratados, de acordo com o previsto nas Diretrizes Pedagógicas e Operacionais para as Instituições Educacionais Parceiras que Ofertam Educação Infantil.</t>
  </si>
  <si>
    <t xml:space="preserve">12 - No item VIII - RECURSOS NECESSÁRIOS AO ALCANCE DAS METAS E DOS RESULTADOS ESPERADOS, no caso de contratação de profissional facultativo, encaminhar ofício contendo a função, formação, carga horária e atribuições de cada um. Ressaltando que o mesmo deverá atuar na execução do objeto da Parceria. </t>
  </si>
  <si>
    <t>13  -  É  permitida  a  contratação  de  serviços  de  pessoa  física  ou  pessoa  jurídica,  mediante  apresentação  de  contrato,  para  realização  de  serviços  de  manutenção  preventiva  e  corretiva  nas  instalações  físicas  do  prédio,  ou  de  outros  serviços necessários à realização, adequação e desenvolvimento de projetos pedagógicos, vedada a construção e ampliação da edificação.</t>
  </si>
  <si>
    <t>14 - Caso haja prestação de contas na modalidade de execução financeira, ou a qualquer tempo, mediante solicitação da Comissão Gestora, a OSC deverá apresentar  para cada guia de recolhimento: contribuição, taxa, imposto ou benefício, listagem de  funcionários com a descrição de seus respectivos valores constitutivos e demais documentos probatórios de despesas.</t>
  </si>
  <si>
    <r>
      <rPr>
        <sz val="10"/>
        <color theme="1"/>
        <rFont val="Arial MT"/>
      </rPr>
      <t>Ciente em</t>
    </r>
  </si>
  <si>
    <r>
      <rPr>
        <u/>
        <sz val="10"/>
        <color theme="1"/>
        <rFont val="Arial MT"/>
      </rPr>
      <t>          /          /          </t>
    </r>
  </si>
  <si>
    <t>_______________________________________
Assinatura</t>
  </si>
  <si>
    <r>
      <rPr>
        <b/>
        <sz val="14"/>
        <color rgb="FF1A1A1A"/>
        <rFont val="Arial"/>
        <family val="2"/>
      </rPr>
      <t>I – DADOS CADASTRAIS</t>
    </r>
  </si>
  <si>
    <r>
      <rPr>
        <b/>
        <sz val="12"/>
        <color rgb="FF1A1A1A"/>
        <rFont val="Arial"/>
        <family val="2"/>
      </rPr>
      <t>PODER PÚBLICO</t>
    </r>
  </si>
  <si>
    <r>
      <rPr>
        <b/>
        <sz val="11"/>
        <color rgb="FF1A1A1A"/>
        <rFont val="Arial"/>
        <family val="2"/>
      </rPr>
      <t>Nome:</t>
    </r>
    <r>
      <rPr>
        <sz val="11"/>
        <color rgb="FF1A1A1A"/>
        <rFont val="Arial MT"/>
      </rPr>
      <t>Secretaria de Estado de Educação do Distrito Federal</t>
    </r>
  </si>
  <si>
    <r>
      <rPr>
        <b/>
        <sz val="11"/>
        <color rgb="FF1A1A1A"/>
        <rFont val="Arial"/>
        <family val="2"/>
      </rPr>
      <t>CNPJ:</t>
    </r>
  </si>
  <si>
    <r>
      <rPr>
        <b/>
        <sz val="11"/>
        <color theme="1"/>
        <rFont val="Arial"/>
        <family val="2"/>
      </rPr>
      <t>00.394.676/0001-07</t>
    </r>
  </si>
  <si>
    <r>
      <rPr>
        <b/>
        <sz val="11"/>
        <color rgb="FF000000"/>
        <rFont val="Arial"/>
        <family val="2"/>
      </rPr>
      <t>Cidade</t>
    </r>
    <r>
      <rPr>
        <sz val="11"/>
        <color rgb="FF000000"/>
        <rFont val="Arial MT"/>
      </rPr>
      <t>: Brasília</t>
    </r>
  </si>
  <si>
    <r>
      <rPr>
        <b/>
        <sz val="11"/>
        <color rgb="FF1A1A1A"/>
        <rFont val="Arial"/>
        <family val="2"/>
      </rPr>
      <t>UF:</t>
    </r>
    <r>
      <rPr>
        <sz val="11"/>
        <color rgb="FF1A1A1A"/>
        <rFont val="Arial MT"/>
      </rPr>
      <t>DF</t>
    </r>
  </si>
  <si>
    <r>
      <rPr>
        <b/>
        <sz val="11"/>
        <color rgb="FF1A1A1A"/>
        <rFont val="Arial"/>
        <family val="2"/>
      </rPr>
      <t>Representante Legal:</t>
    </r>
  </si>
  <si>
    <t>Hélvia Miridan Paranaguá Fraga</t>
  </si>
  <si>
    <r>
      <rPr>
        <b/>
        <sz val="12"/>
        <color rgb="FF1A1A1A"/>
        <rFont val="Arial"/>
        <family val="2"/>
      </rPr>
      <t>ORGANIZAÇÃO DA SOCIEDADE CIVIL PARCEIRA</t>
    </r>
  </si>
  <si>
    <r>
      <rPr>
        <b/>
        <sz val="11"/>
        <color rgb="FF1A1A1A"/>
        <rFont val="Arial"/>
        <family val="2"/>
      </rPr>
      <t>Nome:</t>
    </r>
  </si>
  <si>
    <r>
      <rPr>
        <b/>
        <sz val="11"/>
        <color theme="1"/>
        <rFont val="Arial"/>
        <family val="2"/>
      </rPr>
      <t>CNPJ:</t>
    </r>
  </si>
  <si>
    <r>
      <rPr>
        <b/>
        <sz val="11"/>
        <color rgb="FF1A1A1A"/>
        <rFont val="Arial"/>
        <family val="2"/>
      </rPr>
      <t>Endereço:</t>
    </r>
  </si>
  <si>
    <r>
      <rPr>
        <b/>
        <sz val="11"/>
        <color rgb="FF000000"/>
        <rFont val="Arial"/>
        <family val="2"/>
      </rPr>
      <t>Cidade</t>
    </r>
    <r>
      <rPr>
        <sz val="11"/>
        <color rgb="FF000000"/>
        <rFont val="Arial MT"/>
      </rPr>
      <t>:</t>
    </r>
  </si>
  <si>
    <r>
      <rPr>
        <b/>
        <sz val="11"/>
        <color theme="1"/>
        <rFont val="Arial"/>
        <family val="2"/>
      </rPr>
      <t>UF:</t>
    </r>
  </si>
  <si>
    <r>
      <rPr>
        <b/>
        <sz val="11"/>
        <color rgb="FF1A1A1A"/>
        <rFont val="Arial"/>
        <family val="2"/>
      </rPr>
      <t>CEP</t>
    </r>
    <r>
      <rPr>
        <sz val="11"/>
        <color rgb="FF1A1A1A"/>
        <rFont val="Arial MT"/>
      </rPr>
      <t>:</t>
    </r>
  </si>
  <si>
    <r>
      <rPr>
        <b/>
        <sz val="11"/>
        <color rgb="FF1A1A1A"/>
        <rFont val="Arial"/>
        <family val="2"/>
      </rPr>
      <t>Telefone:</t>
    </r>
  </si>
  <si>
    <r>
      <rPr>
        <b/>
        <sz val="11"/>
        <color rgb="FF1A1A1A"/>
        <rFont val="Arial"/>
        <family val="2"/>
      </rPr>
      <t>E-mail:</t>
    </r>
  </si>
  <si>
    <t>(   ) Credenciamento (   ) Recredenciamento  (   ) Em Recredenciamento</t>
  </si>
  <si>
    <r>
      <rPr>
        <b/>
        <sz val="11"/>
        <color theme="1"/>
        <rFont val="Arial"/>
        <family val="2"/>
      </rPr>
      <t>Publicação no DODF:</t>
    </r>
  </si>
  <si>
    <r>
      <rPr>
        <b/>
        <sz val="11"/>
        <color theme="1"/>
        <rFont val="Arial"/>
        <family val="2"/>
      </rPr>
      <t>Validade:</t>
    </r>
  </si>
  <si>
    <r>
      <rPr>
        <b/>
        <sz val="11"/>
        <color theme="1"/>
        <rFont val="Arial"/>
        <family val="2"/>
      </rPr>
      <t>Número da Conta Corrente:</t>
    </r>
  </si>
  <si>
    <r>
      <rPr>
        <b/>
        <sz val="11"/>
        <color theme="1"/>
        <rFont val="Arial"/>
        <family val="2"/>
      </rPr>
      <t>Banco:</t>
    </r>
  </si>
  <si>
    <t xml:space="preserve">BRB - 070
</t>
  </si>
  <si>
    <r>
      <rPr>
        <b/>
        <sz val="11"/>
        <color theme="1"/>
        <rFont val="Arial"/>
        <family val="2"/>
      </rPr>
      <t>Agência:</t>
    </r>
  </si>
  <si>
    <t>Representante Legal:</t>
  </si>
  <si>
    <r>
      <rPr>
        <b/>
        <sz val="11"/>
        <color rgb="FF1A1A1A"/>
        <rFont val="Arial"/>
        <family val="2"/>
      </rPr>
      <t>CPF:</t>
    </r>
  </si>
  <si>
    <t>RG/Órgão Expedidor:</t>
  </si>
  <si>
    <r>
      <rPr>
        <b/>
        <sz val="11"/>
        <color rgb="FF1A1A1A"/>
        <rFont val="Arial"/>
        <family val="2"/>
      </rPr>
      <t>Cargo:</t>
    </r>
  </si>
  <si>
    <r>
      <rPr>
        <b/>
        <sz val="11"/>
        <color rgb="FF1A1A1A"/>
        <rFont val="Arial"/>
        <family val="2"/>
      </rPr>
      <t>Função:</t>
    </r>
  </si>
  <si>
    <t>Endereço:</t>
  </si>
  <si>
    <r>
      <rPr>
        <b/>
        <sz val="11"/>
        <color rgb="FF1A1A1A"/>
        <rFont val="Arial"/>
        <family val="2"/>
      </rPr>
      <t>CEP:</t>
    </r>
  </si>
  <si>
    <r>
      <rPr>
        <b/>
        <sz val="11"/>
        <color rgb="FF1A1A1A"/>
        <rFont val="Arial"/>
        <family val="2"/>
      </rPr>
      <t>Período de mandato da diretoria:</t>
    </r>
  </si>
  <si>
    <r>
      <rPr>
        <b/>
        <sz val="11"/>
        <color theme="1"/>
        <rFont val="Arial"/>
        <family val="2"/>
      </rPr>
      <t>Telefone:</t>
    </r>
  </si>
  <si>
    <r>
      <rPr>
        <b/>
        <sz val="11"/>
        <color theme="1"/>
        <rFont val="Arial"/>
        <family val="2"/>
      </rPr>
      <t>Instituição de Educação Infantil:</t>
    </r>
  </si>
  <si>
    <r>
      <rPr>
        <b/>
        <sz val="11"/>
        <color theme="1"/>
        <rFont val="Arial"/>
        <family val="2"/>
      </rPr>
      <t>Endereço:</t>
    </r>
  </si>
  <si>
    <r>
      <rPr>
        <b/>
        <sz val="11"/>
        <color theme="1"/>
        <rFont val="Arial"/>
        <family val="2"/>
      </rPr>
      <t>Cidade:</t>
    </r>
  </si>
  <si>
    <r>
      <rPr>
        <b/>
        <sz val="11"/>
        <color theme="1"/>
        <rFont val="Arial"/>
        <family val="2"/>
      </rPr>
      <t>UF:  DF</t>
    </r>
  </si>
  <si>
    <r>
      <rPr>
        <b/>
        <sz val="11"/>
        <color theme="1"/>
        <rFont val="Arial"/>
        <family val="2"/>
      </rPr>
      <t>CEP:</t>
    </r>
  </si>
  <si>
    <r>
      <rPr>
        <b/>
        <sz val="11"/>
        <color theme="1"/>
        <rFont val="Arial"/>
        <family val="2"/>
      </rPr>
      <t>Telefones:</t>
    </r>
  </si>
  <si>
    <r>
      <rPr>
        <b/>
        <sz val="11"/>
        <color theme="1"/>
        <rFont val="Arial"/>
        <family val="2"/>
      </rPr>
      <t>E-mail:</t>
    </r>
  </si>
  <si>
    <t>(   ) Credenciamento (   ) Recredenciamento (   ) Em Recredenciamento</t>
  </si>
  <si>
    <t>Publicação no DODF nº:</t>
  </si>
  <si>
    <r>
      <rPr>
        <b/>
        <sz val="10"/>
        <color theme="1"/>
        <rFont val="Arial"/>
        <family val="2"/>
      </rPr>
      <t>Validade:</t>
    </r>
  </si>
  <si>
    <t>II- VIGÊNCIA DA PARCERIA:</t>
  </si>
  <si>
    <t>Data do Início:</t>
  </si>
  <si>
    <t>Data do Fim:</t>
  </si>
  <si>
    <t>III - DESCRIÇÃO DA REALIDADE:</t>
  </si>
  <si>
    <t>IV- IDENTIFICAÇÃO DO OBJETO:</t>
  </si>
  <si>
    <t>Oferta gratuita de Educação Infantil, em parceria com a SEEDF, a crianças de</t>
  </si>
  <si>
    <t>a</t>
  </si>
  <si>
    <t>anos de idade,</t>
  </si>
  <si>
    <t>em Prédio Próprio, em jornada de tempo integral, de 10 (dez) horas diárias, das</t>
  </si>
  <si>
    <t>às</t>
  </si>
  <si>
    <t>horas,</t>
  </si>
  <si>
    <t>de segunda à sexta-feira, para atendimento à demanda de ensino no Distrito Federal, a fim de promover o desenvolvimento integral das crianças em seus aspectos físico, psicológico, linguístico, intelectual e social.</t>
  </si>
  <si>
    <t>V - POLÍTICA DA SEEDF A QUAL ESTA PROPOSTA DE PLANO DE TRABALHO ESTÁ ALINHADA</t>
  </si>
  <si>
    <t>O Plano Distrital de Educação - PDE, regulamentado pela Lei Distrital n° 5.499/2015, de 14 de julho de 2015, institui como meta 01 para a Educação Infantil a universalização da Pré-Escola (4 e 5 anos) até 2016 e a ampliação progressiva de Creche (0 a 3 anos) até o final do Decênio. Considerando a demanda reprimida existente a SEEDF estabelece parcerias com as Organizações da Sociedade Civil, por meio de Termos de Colaboração, para atendimento da oferta de Educação Infantil gratuita a crianças de 4 (quatro) meses a 3 (três) anos completos ou a completar até 31 de março do ano do ingresso (creche) e, em caráter excepcional, de acordo com a oportunidade e conveniência da Administração Pública, 4 (quatro) a 5 (cinco) anos completos ou a completar até 31 de março do ano do ingresso (pré-escola), em tempo integral de 10 horas diárias.</t>
  </si>
  <si>
    <t>VI - DEFINIÇÃO DAS METAS, RESULTADOS ESPERADOS E PARÂMETROS PARA AFERIR O SEU CUMPRIMENTO E A QUALIDADE</t>
  </si>
  <si>
    <t>A) Metas</t>
  </si>
  <si>
    <t>1- Atender gratuitamente o quantitativo de crianças estabelecido nessa Proposta de Plano de Trabalho em jornada de tempo integral de 10 (dez) horas diárias, visando o desenvolvimento integral dos aspectos físico, psicológico, linguístico, intelectual e social das crianças atendidas.
2 - Desenvolver o Projeto Político Pedagógico da instituição educacional em consonância com o Currículo em Movimento do Distrito Federal - Educação Básica, as Diretrizes Nacionais para a Educação Infantil e as Diretrizes Pedagógicas e Operacionais para Instituições Educacionais Parceiras que ofertam Educação Infantil.
3 - Cumprir integralmente o Calendário Escolar da Secretaria de Estado de Educação do Distrito Federal para as Instituições Educacionais Parceiras.
4- Garantir a participação das famílias a fim de assegurar a sua integração com a comunidade escolar ampliando a troca de experiências no processo de desenvolvimento das crianças, assegurando seus direitos de aprendizagem.
5 - Servir 5 (cinco) refeições diárias variadas e adequadas às faixas etárias, compreendendo: café da manhã, lanche matinal, almoço, lanche vespertino e jantar, conforme cardápio elaborado por profissional devidamente habilitado (nutricionista).
6 - Utilizar os recursos financeiros repassados em despesas que sejam destinadas ao bom atendimento de qualidade às crianças.</t>
  </si>
  <si>
    <t>B) Parâmetros a serem utilizados para a aferição do cumprimento das metas (Inciso 4º, Art 22 da Lei nº 13.019/2014)</t>
  </si>
  <si>
    <t>Na execução da parceria, a OSC deve seguir os Indicadores de Qualidade da Educação Infantil (Distrito Federal, 2019), que é o instrumento para aferição da qualidade dos serviços ofertados.</t>
  </si>
  <si>
    <t>Metas da Proposta de Plano de Trabalho</t>
  </si>
  <si>
    <t>Metas dos Indicadores de Qualidade da Educação Infantil (Distrito Federal, SEDF 2019)</t>
  </si>
  <si>
    <t>META 1</t>
  </si>
  <si>
    <t>2. Formação e remuneração dos professores e demais profissionais da Educação Infantil</t>
  </si>
  <si>
    <t>3. Gestão das Instituições de Educação Infantil</t>
  </si>
  <si>
    <t>4. Interação com a família e comunidade</t>
  </si>
  <si>
    <t>8. Infraestrutura</t>
  </si>
  <si>
    <t>META 2</t>
  </si>
  <si>
    <t>4. Currículos, interações e práticas pedagógicas</t>
  </si>
  <si>
    <t>5. Interação com a família e comunidade</t>
  </si>
  <si>
    <t>6. Intersetorialidade</t>
  </si>
  <si>
    <t>7. Espaços, materiais e mobiliários</t>
  </si>
  <si>
    <t>META 3</t>
  </si>
  <si>
    <t>3. Gestão das Instituições de Educação Infantil - Indicador 3.4</t>
  </si>
  <si>
    <t>META 4</t>
  </si>
  <si>
    <t>META 5</t>
  </si>
  <si>
    <t>3. Gestão das Instituições de Educação Infantil - Indicador 3.6</t>
  </si>
  <si>
    <t>META 6</t>
  </si>
  <si>
    <t>Todas as Metas (exceto as Metas 1 e 6 do documento Indicador e o Indicador 8.1, no que couber)</t>
  </si>
  <si>
    <t>C) Resultados Esperados</t>
  </si>
  <si>
    <t>Os resultados esperados, os indicadores e os parâmetros para aferição de qualidade devem observar o disposto em portaria específica publicada pela Secretaria de Estado de Educação.</t>
  </si>
  <si>
    <r>
      <rPr>
        <b/>
        <sz val="11"/>
        <color rgb="FF333333"/>
        <rFont val="Arial"/>
        <family val="2"/>
      </rPr>
      <t>ATENDIMENTO</t>
    </r>
  </si>
  <si>
    <r>
      <rPr>
        <b/>
        <sz val="11"/>
        <color rgb="FF333333"/>
        <rFont val="Arial"/>
        <family val="2"/>
      </rPr>
      <t>FAIXA ETÁRIA</t>
    </r>
  </si>
  <si>
    <t>Nº de crianças</t>
  </si>
  <si>
    <t>Nº de turmas</t>
  </si>
  <si>
    <t>Professor 20 horas</t>
  </si>
  <si>
    <t>Professor 40 horas</t>
  </si>
  <si>
    <t>Nº Monitor</t>
  </si>
  <si>
    <t>Berçário I (Bebês)</t>
  </si>
  <si>
    <r>
      <rPr>
        <sz val="11"/>
        <color rgb="FF333333"/>
        <rFont val="Arial MT"/>
      </rPr>
      <t>4 meses completos ou  a completar até 31 de março do ano da matrícula</t>
    </r>
  </si>
  <si>
    <t>Berçário II (Bebês)</t>
  </si>
  <si>
    <r>
      <rPr>
        <sz val="11"/>
        <color rgb="FF333333"/>
        <rFont val="Arial MT"/>
      </rPr>
      <t>1 ano completo ou a completar   até 31 de março do ano da matrícula</t>
    </r>
  </si>
  <si>
    <t>Maternal I (Crianças bem pequenas)</t>
  </si>
  <si>
    <r>
      <rPr>
        <sz val="11"/>
        <color rgb="FF333333"/>
        <rFont val="Arial MT"/>
      </rPr>
      <t>2 anos completos ou a completar  até 31 de março do ano da matrícula</t>
    </r>
  </si>
  <si>
    <t>Maternal II (Crianças bem pequenas)</t>
  </si>
  <si>
    <r>
      <rPr>
        <sz val="11"/>
        <color rgb="FF333333"/>
        <rFont val="Arial MT"/>
      </rPr>
      <t>3 anos completos ou a completar   até 31 de março do ano da matrícula</t>
    </r>
  </si>
  <si>
    <t>1º Período (Crianças pequenas)</t>
  </si>
  <si>
    <r>
      <rPr>
        <sz val="11"/>
        <color rgb="FF333333"/>
        <rFont val="Arial MT"/>
      </rPr>
      <t>4 anos completos ou a completar   até 31 de março do ano da matrícula</t>
    </r>
  </si>
  <si>
    <t>2º Período (Crianças pequenas)</t>
  </si>
  <si>
    <t>5 anos completos ou a completar   até 31 de março do ano da matrícula</t>
  </si>
  <si>
    <r>
      <rPr>
        <sz val="11"/>
        <color rgb="FF333333"/>
        <rFont val="Arial MT"/>
      </rPr>
      <t>Total</t>
    </r>
  </si>
  <si>
    <t>VII - FORMA DE EXECUÇÃO DAS ATIVIDADES OU PROJETOS</t>
  </si>
  <si>
    <t>A) Enturmação Proposta</t>
  </si>
  <si>
    <t>Distribuição do quantitativo de crianças por turma, de acordo com a faixa etária, respeitando a enturmação apresentada nos documentos "Diretrizes Pedagógicas para as Instituições Educacionais Parceiras que ofertam Educação Infantil" e "Estratégia de Matrícula".</t>
  </si>
  <si>
    <t>ATENDIMENTO</t>
  </si>
  <si>
    <t>FAIXA ETÁRIA</t>
  </si>
  <si>
    <t>4 meses completos ou a completar até 31 de março do ano da matrícula</t>
  </si>
  <si>
    <t>1 ano completo ou a completar até 31 de março do ano da matrícula</t>
  </si>
  <si>
    <t>2 anos completos ou a completar até 31 de março do ano da matrícula</t>
  </si>
  <si>
    <t>3 anos completos ou a completar até 31 de março do ano da matrícula</t>
  </si>
  <si>
    <t>4 anos completos ou a completar até 31 de março do ano da matrícula</t>
  </si>
  <si>
    <t>5 anos completos ou a completar até 31 de março do ano da matrícula</t>
  </si>
  <si>
    <t>Total</t>
  </si>
  <si>
    <t>Observação: A proposta de enturmação deve ser atualizada anualmente, conforme demanda da SEEDF.</t>
  </si>
  <si>
    <t>b) HORÁRIO DE REGÊNCIA E COORDENAÇÃO PEDAGÓGICA DOS PROFESSORES</t>
  </si>
  <si>
    <t>Regência</t>
  </si>
  <si>
    <t>Carga horária</t>
  </si>
  <si>
    <t>Número de Professores</t>
  </si>
  <si>
    <t>TOTAL</t>
  </si>
  <si>
    <t>20h</t>
  </si>
  <si>
    <t>40 h</t>
  </si>
  <si>
    <t>Indicar o número de professores por Carga Horária.</t>
  </si>
  <si>
    <t>Horário da Coordenação Pedagógica</t>
  </si>
  <si>
    <t>20 h</t>
  </si>
  <si>
    <t>2 Horas de Coordenação</t>
  </si>
  <si>
    <t>Dia:</t>
  </si>
  <si>
    <t>Horário:</t>
  </si>
  <si>
    <t>5 Horas de Coordenação</t>
  </si>
  <si>
    <t>VIII - RECURSOS NECESSÁRIOS AO ALCANCE DAS METAS E DOS RESULTADOS ESPERADOS</t>
  </si>
  <si>
    <r>
      <rPr>
        <b/>
        <sz val="12"/>
        <color rgb="FF1A1A1A"/>
        <rFont val="Arial"/>
        <family val="2"/>
      </rPr>
      <t>1- Recursos Humanos:</t>
    </r>
  </si>
  <si>
    <r>
      <rPr>
        <sz val="11"/>
        <color rgb="FF1A1A1A"/>
        <rFont val="Arial MT"/>
      </rPr>
      <t>As despesas com recursos humanos, deverão seguir o disposto no artigo 41 do Decreto nº 37.843/2016.</t>
    </r>
  </si>
  <si>
    <t>Especificação</t>
  </si>
  <si>
    <r>
      <rPr>
        <b/>
        <sz val="11"/>
        <color rgb="FF1A1A1A"/>
        <rFont val="Arial"/>
        <family val="2"/>
      </rPr>
      <t>Quantidade</t>
    </r>
  </si>
  <si>
    <r>
      <rPr>
        <b/>
        <sz val="11"/>
        <color rgb="FF1A1A1A"/>
        <rFont val="Arial"/>
        <family val="2"/>
      </rPr>
      <t>Cronograma de Execução</t>
    </r>
  </si>
  <si>
    <r>
      <rPr>
        <b/>
        <sz val="11"/>
        <color rgb="FF1A1A1A"/>
        <rFont val="Arial"/>
        <family val="2"/>
      </rPr>
      <t>Início</t>
    </r>
  </si>
  <si>
    <t>Fim</t>
  </si>
  <si>
    <r>
      <rPr>
        <b/>
        <sz val="11"/>
        <color rgb="FF1A1A1A"/>
        <rFont val="Arial"/>
        <family val="2"/>
      </rPr>
      <t>Recursos Humanos</t>
    </r>
  </si>
  <si>
    <r>
      <rPr>
        <sz val="11"/>
        <color rgb="FF1A1A1A"/>
        <rFont val="Arial MT"/>
      </rPr>
      <t>Diretor(a) Pedagógico(a)</t>
    </r>
  </si>
  <si>
    <r>
      <rPr>
        <sz val="11"/>
        <color rgb="FF1A1A1A"/>
        <rFont val="Arial MT"/>
      </rPr>
      <t>Coord. Pedagógico(a)</t>
    </r>
  </si>
  <si>
    <r>
      <rPr>
        <sz val="11"/>
        <color rgb="FF1A1A1A"/>
        <rFont val="Arial MT"/>
      </rPr>
      <t>Professor (a) 20 h</t>
    </r>
  </si>
  <si>
    <r>
      <rPr>
        <sz val="11"/>
        <color rgb="FF1A1A1A"/>
        <rFont val="Arial MT"/>
      </rPr>
      <t>Professor (a) 40 h</t>
    </r>
  </si>
  <si>
    <r>
      <rPr>
        <sz val="11"/>
        <color rgb="FF1A1A1A"/>
        <rFont val="Arial MT"/>
      </rPr>
      <t>Monitor (a)</t>
    </r>
  </si>
  <si>
    <r>
      <rPr>
        <sz val="11"/>
        <color theme="1"/>
        <rFont val="Arial MT"/>
      </rPr>
      <t>Secretário(a) Escolar*</t>
    </r>
  </si>
  <si>
    <r>
      <rPr>
        <sz val="11"/>
        <color rgb="FF1A1A1A"/>
        <rFont val="Arial MT"/>
      </rPr>
      <t>Nutricionista 30 h</t>
    </r>
  </si>
  <si>
    <r>
      <rPr>
        <sz val="11"/>
        <color rgb="FF1A1A1A"/>
        <rFont val="Arial MT"/>
      </rPr>
      <t>Nutricionista 40 h</t>
    </r>
  </si>
  <si>
    <t>Porteiro (a)</t>
  </si>
  <si>
    <r>
      <rPr>
        <sz val="11"/>
        <color rgb="FF1A1A1A"/>
        <rFont val="Arial MT"/>
      </rPr>
      <t>Cozinheiro (a)</t>
    </r>
  </si>
  <si>
    <r>
      <rPr>
        <sz val="11"/>
        <color rgb="FF1A1A1A"/>
        <rFont val="Arial MT"/>
      </rPr>
      <t>Serv Ger Cons/Limp</t>
    </r>
  </si>
  <si>
    <t>1.13</t>
  </si>
  <si>
    <t>1.14</t>
  </si>
  <si>
    <t>1.15</t>
  </si>
  <si>
    <t>1.16</t>
  </si>
  <si>
    <t>1.17</t>
  </si>
  <si>
    <t>1.18</t>
  </si>
  <si>
    <t>1.19</t>
  </si>
  <si>
    <t>1.20</t>
  </si>
  <si>
    <t>1.21</t>
  </si>
  <si>
    <t>1.22</t>
  </si>
  <si>
    <r>
      <rPr>
        <sz val="11"/>
        <color rgb="FF1A1A1A"/>
        <rFont val="Arial MT"/>
      </rPr>
      <t>Encargos, Benefícios Mensais e Provisões</t>
    </r>
  </si>
  <si>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</si>
  <si>
    <t>Observação: 2 - Caso algum profissional obrigatório seja remunerado com recursos de outra fonte, a OSC deve informar no campo "Justificativa" o quantitativo, justificar o não uso do recurso da parceria, inclusive informando a fonte desse recurso.</t>
  </si>
  <si>
    <t>Observações: 3 -  Em caso de contratação de profissionais para além dos obrigatórios, de contratação facultativa, pagos com recursos da parceria, a Instituição deverá apresentar Ofício contendo a nomenclatura do cargo, formação, carga horária e as atribuições.</t>
  </si>
  <si>
    <t xml:space="preserve">* Ressalva estabelecida pela Resolução nº 02/2020 do Conselho de Educação do Distrito Federal,  §3º do Artigo 187. </t>
  </si>
  <si>
    <r>
      <rPr>
        <b/>
        <sz val="12"/>
        <color rgb="FF1A1A1A"/>
        <rFont val="Arial"/>
        <family val="2"/>
      </rPr>
      <t>2 - Material de Consumo e Didático Pedagógico</t>
    </r>
  </si>
  <si>
    <r>
      <rPr>
        <sz val="11"/>
        <color rgb="FF1A1A1A"/>
        <rFont val="Arial MT"/>
      </rPr>
      <t>Gêneros alimentícios</t>
    </r>
  </si>
  <si>
    <r>
      <rPr>
        <sz val="11"/>
        <color rgb="FF1A1A1A"/>
        <rFont val="Arial MT"/>
      </rPr>
      <t>Roupa de cama, mesa e banho</t>
    </r>
  </si>
  <si>
    <r>
      <rPr>
        <sz val="11"/>
        <color rgb="FF1A1A1A"/>
        <rFont val="Arial MT"/>
      </rPr>
      <t>Aquisição de gás de cozinha</t>
    </r>
  </si>
  <si>
    <r>
      <rPr>
        <sz val="11"/>
        <color rgb="FF1A1A1A"/>
        <rFont val="Arial MT"/>
      </rPr>
      <t>Material de limpeza em geral</t>
    </r>
  </si>
  <si>
    <r>
      <rPr>
        <sz val="11"/>
        <color rgb="FF1A1A1A"/>
        <rFont val="Arial MT"/>
      </rPr>
      <t>Material de Expediente</t>
    </r>
  </si>
  <si>
    <r>
      <rPr>
        <sz val="11"/>
        <color rgb="FF1A1A1A"/>
        <rFont val="Arial MT"/>
      </rPr>
      <t>Material de segurança/higiene do trabalho</t>
    </r>
  </si>
  <si>
    <r>
      <rPr>
        <sz val="11"/>
        <color rgb="FF1A1A1A"/>
        <rFont val="Arial MT"/>
      </rPr>
      <t>Material para reparos/manutenção equipamentos</t>
    </r>
  </si>
  <si>
    <r>
      <rPr>
        <sz val="11"/>
        <color rgb="FF1A1A1A"/>
        <rFont val="Arial MT"/>
      </rPr>
      <t>Material p/ reparos/manut.da unid. de atendimento</t>
    </r>
  </si>
  <si>
    <r>
      <rPr>
        <sz val="11"/>
        <color rgb="FF1A1A1A"/>
        <rFont val="Arial MT"/>
      </rPr>
      <t>Utensílios para cozinha</t>
    </r>
  </si>
  <si>
    <r>
      <rPr>
        <sz val="11"/>
        <color rgb="FF1A1A1A"/>
        <rFont val="Arial MT"/>
      </rPr>
      <t>Combustível  e lubrificante automotivo</t>
    </r>
  </si>
  <si>
    <r>
      <rPr>
        <sz val="11"/>
        <color rgb="FF1A1A1A"/>
        <rFont val="Arial MT"/>
      </rPr>
      <t>Material Didático Pedagógico</t>
    </r>
  </si>
  <si>
    <r>
      <rPr>
        <sz val="11"/>
        <color rgb="FF1A1A1A"/>
        <rFont val="Arial MT"/>
      </rPr>
      <t>Brinquedos Pedagógicos</t>
    </r>
  </si>
  <si>
    <t>2.13</t>
  </si>
  <si>
    <r>
      <rPr>
        <sz val="11"/>
        <color rgb="FF1A1A1A"/>
        <rFont val="Arial MT"/>
      </rPr>
      <t>Material de higiene da criança</t>
    </r>
  </si>
  <si>
    <t>2.14</t>
  </si>
  <si>
    <r>
      <rPr>
        <sz val="11"/>
        <color rgb="FF1A1A1A"/>
        <rFont val="Arial MT"/>
      </rPr>
      <t>Uniforme das crianças e funcionários</t>
    </r>
  </si>
  <si>
    <t>2.15</t>
  </si>
  <si>
    <r>
      <rPr>
        <sz val="11"/>
        <color rgb="FF1A1A1A"/>
        <rFont val="Arial MT"/>
      </rPr>
      <t>Aquisição de colchonetes</t>
    </r>
  </si>
  <si>
    <t>2.16</t>
  </si>
  <si>
    <r>
      <rPr>
        <sz val="11"/>
        <color rgb="FF1A1A1A"/>
        <rFont val="Arial MT"/>
      </rPr>
      <t>Livros Técnicos/ literatura infantil/não imobilizáveis</t>
    </r>
  </si>
  <si>
    <r>
      <rPr>
        <b/>
        <sz val="12"/>
        <color rgb="FF1A1A1A"/>
        <rFont val="Arial"/>
        <family val="2"/>
      </rPr>
      <t>3- Serviços de Terceiros PJ/PF</t>
    </r>
  </si>
  <si>
    <t>3.1</t>
  </si>
  <si>
    <t>3.2</t>
  </si>
  <si>
    <r>
      <rPr>
        <sz val="10"/>
        <color theme="1"/>
        <rFont val="Arial MT"/>
      </rPr>
      <t>Transporte com fins pedagógicos e/ou culturais</t>
    </r>
  </si>
  <si>
    <t>3.3</t>
  </si>
  <si>
    <r>
      <rPr>
        <sz val="10"/>
        <color theme="1"/>
        <rFont val="Arial MT"/>
      </rPr>
      <t>Pagamento de Água/Esgoto</t>
    </r>
  </si>
  <si>
    <t>3.4</t>
  </si>
  <si>
    <r>
      <rPr>
        <sz val="10"/>
        <color theme="1"/>
        <rFont val="Arial MT"/>
      </rPr>
      <t>Pagamento de Luz</t>
    </r>
  </si>
  <si>
    <t>3.5</t>
  </si>
  <si>
    <r>
      <rPr>
        <sz val="10"/>
        <color theme="1"/>
        <rFont val="Arial MT"/>
      </rPr>
      <t>Pagamento de Telefone fixo/internet/celular</t>
    </r>
  </si>
  <si>
    <t>3.6</t>
  </si>
  <si>
    <r>
      <rPr>
        <sz val="10"/>
        <color theme="1"/>
        <rFont val="Arial MT"/>
      </rPr>
      <t>Serviços de Contabilidade</t>
    </r>
  </si>
  <si>
    <t>3.7</t>
  </si>
  <si>
    <r>
      <rPr>
        <sz val="10"/>
        <color theme="1"/>
        <rFont val="Arial MT"/>
      </rPr>
      <t>Lei da Aprendizagem</t>
    </r>
  </si>
  <si>
    <t>3.8</t>
  </si>
  <si>
    <r>
      <rPr>
        <sz val="10"/>
        <color theme="1"/>
        <rFont val="Arial MT"/>
      </rPr>
      <t>Agente de Segurança Patrimonial / Vigia</t>
    </r>
  </si>
  <si>
    <t>3.9</t>
  </si>
  <si>
    <r>
      <rPr>
        <sz val="10"/>
        <color theme="1"/>
        <rFont val="Arial MT"/>
      </rPr>
      <t>Auditoria</t>
    </r>
  </si>
  <si>
    <t>3.10</t>
  </si>
  <si>
    <r>
      <rPr>
        <sz val="10"/>
        <color theme="1"/>
        <rFont val="Arial MT"/>
      </rPr>
      <t>Assessoria Jurídica</t>
    </r>
  </si>
  <si>
    <t>3.11</t>
  </si>
  <si>
    <t>IX - VALOR DE REPASSE</t>
  </si>
  <si>
    <r>
      <rPr>
        <b/>
        <sz val="12"/>
        <color rgb="FF1A1A1A"/>
        <rFont val="Arial"/>
        <family val="2"/>
      </rPr>
      <t>QUANTIDADE DE MESES DESTE TERMO:</t>
    </r>
  </si>
  <si>
    <t>PERIODO DO REPASSE</t>
  </si>
  <si>
    <r>
      <rPr>
        <b/>
        <sz val="11"/>
        <color rgb="FF1A1A1A"/>
        <rFont val="Arial"/>
        <family val="2"/>
      </rPr>
      <t>Atendimento</t>
    </r>
  </si>
  <si>
    <t>Nº de Crianças Atendidas</t>
  </si>
  <si>
    <r>
      <rPr>
        <b/>
        <sz val="11"/>
        <color rgb="FF1A1A1A"/>
        <rFont val="Arial"/>
        <family val="2"/>
      </rPr>
      <t>Per Capita Mês</t>
    </r>
  </si>
  <si>
    <r>
      <rPr>
        <b/>
        <sz val="11"/>
        <color rgb="FF1A1A1A"/>
        <rFont val="Arial"/>
        <family val="2"/>
      </rPr>
      <t>Valor  Mensal</t>
    </r>
  </si>
  <si>
    <r>
      <rPr>
        <b/>
        <sz val="11"/>
        <color rgb="FF1A1A1A"/>
        <rFont val="Arial"/>
        <family val="2"/>
      </rPr>
      <t>Valor Anual</t>
    </r>
  </si>
  <si>
    <r>
      <rPr>
        <b/>
        <sz val="11"/>
        <color theme="1"/>
        <rFont val="Arial"/>
        <family val="2"/>
      </rPr>
      <t>Repasse Total</t>
    </r>
  </si>
  <si>
    <r>
      <rPr>
        <b/>
        <sz val="11"/>
        <color rgb="FF1A1A1A"/>
        <rFont val="Arial"/>
        <family val="2"/>
      </rPr>
      <t>a</t>
    </r>
  </si>
  <si>
    <r>
      <rPr>
        <b/>
        <sz val="11"/>
        <color rgb="FF1A1A1A"/>
        <rFont val="Arial"/>
        <family val="2"/>
      </rPr>
      <t>Creche</t>
    </r>
  </si>
  <si>
    <r>
      <rPr>
        <b/>
        <sz val="11"/>
        <color rgb="FF1A1A1A"/>
        <rFont val="Arial"/>
        <family val="2"/>
      </rPr>
      <t>Pré-escola</t>
    </r>
  </si>
  <si>
    <r>
      <rPr>
        <b/>
        <sz val="11"/>
        <color rgb="FF1A1A1A"/>
        <rFont val="Arial"/>
        <family val="2"/>
      </rPr>
      <t>Total</t>
    </r>
  </si>
  <si>
    <t>-</t>
  </si>
  <si>
    <r>
      <rPr>
        <b/>
        <sz val="11"/>
        <color rgb="FF1A1A1A"/>
        <rFont val="Arial"/>
        <family val="2"/>
      </rPr>
      <t xml:space="preserve">Observação: </t>
    </r>
    <r>
      <rPr>
        <sz val="11"/>
        <color rgb="FF1A1A1A"/>
        <rFont val="Arial MT"/>
      </rPr>
      <t>Este quadro deverá ser preenchido levando-se em conta o número de crianças informado no Quadro de Enturmação. Ressalte-se que o número de crianças atendidas poderá sofrer alterações no decorrer da parceria, em função da demanda da SEEDF. Ademais, é de responsabilidade da OSC a comunicação de vagas ociosas junto a SEEDF. Este Plano de Trabalho será atualizado  por meio de Termos Aditivos, conforme a necessidade.</t>
    </r>
  </si>
  <si>
    <t>X - FORMA DE EXECUÇÃO DAS ATIVIDADES OU PROJETOS</t>
  </si>
  <si>
    <r>
      <rPr>
        <b/>
        <sz val="12"/>
        <color rgb="FF333333"/>
        <rFont val="Arial"/>
        <family val="2"/>
      </rPr>
      <t>A) Enturmação Proposta</t>
    </r>
  </si>
  <si>
    <r>
      <rPr>
        <sz val="11"/>
        <color rgb="FF333333"/>
        <rFont val="Arial MT"/>
      </rPr>
      <t xml:space="preserve">Distribuição do quantitativo de crianças por turma, de acordo com a faixa etária, respeitando a enturmação apresentada nos documentos "Diretrizes Pedagógicas para as Instituições Educacionais
</t>
    </r>
    <r>
      <rPr>
        <sz val="11"/>
        <color rgb="FF333333"/>
        <rFont val="Arial MT"/>
      </rPr>
      <t>Parceiras que ofertam Educação Infantil" e "Estratégia de Matrícula vigente".</t>
    </r>
  </si>
  <si>
    <t>XI - EXECUÇÃO FÍSICO  FINANCEIRA –</t>
  </si>
  <si>
    <t>1 - RECURSOS HUMANOS</t>
  </si>
  <si>
    <r>
      <rPr>
        <b/>
        <sz val="10"/>
        <color rgb="FF1A1A1A"/>
        <rFont val="Arial"/>
        <family val="2"/>
      </rPr>
      <t>QUANTIDADE</t>
    </r>
  </si>
  <si>
    <r>
      <rPr>
        <b/>
        <sz val="10"/>
        <color rgb="FF1A1A1A"/>
        <rFont val="Arial"/>
        <family val="2"/>
      </rPr>
      <t>CÓDIGO</t>
    </r>
  </si>
  <si>
    <r>
      <rPr>
        <b/>
        <sz val="11"/>
        <color rgb="FF1A1A1A"/>
        <rFont val="Arial"/>
        <family val="2"/>
      </rPr>
      <t>Função</t>
    </r>
  </si>
  <si>
    <r>
      <rPr>
        <b/>
        <sz val="10"/>
        <color rgb="FF1A1A1A"/>
        <rFont val="Arial"/>
        <family val="2"/>
      </rPr>
      <t>Salário Individual</t>
    </r>
  </si>
  <si>
    <r>
      <rPr>
        <b/>
        <sz val="10"/>
        <color rgb="FF1A1A1A"/>
        <rFont val="Arial"/>
        <family val="2"/>
      </rPr>
      <t>Por Função</t>
    </r>
  </si>
  <si>
    <r>
      <rPr>
        <b/>
        <sz val="10"/>
        <color rgb="FF1A1A1A"/>
        <rFont val="Arial"/>
        <family val="2"/>
      </rPr>
      <t>Encargos Sociais e Trabalhistas</t>
    </r>
  </si>
  <si>
    <r>
      <rPr>
        <b/>
        <sz val="10"/>
        <color rgb="FF1A1A1A"/>
        <rFont val="Arial"/>
        <family val="2"/>
      </rPr>
      <t>Total Mês</t>
    </r>
  </si>
  <si>
    <r>
      <rPr>
        <b/>
        <sz val="10"/>
        <color rgb="FF1A1A1A"/>
        <rFont val="Arial"/>
        <family val="2"/>
      </rPr>
      <t>Total Anual</t>
    </r>
  </si>
  <si>
    <r>
      <rPr>
        <b/>
        <sz val="10"/>
        <color rgb="FF1A1A1A"/>
        <rFont val="Arial"/>
        <family val="2"/>
      </rPr>
      <t>Total do Período</t>
    </r>
  </si>
  <si>
    <t>Encargos, Benefícios Mensais e Provisões</t>
  </si>
  <si>
    <r>
      <rPr>
        <b/>
        <sz val="10"/>
        <color rgb="FF1A1A1A"/>
        <rFont val="Arial"/>
        <family val="2"/>
      </rPr>
      <t>SubTotal Recursos Humanos</t>
    </r>
  </si>
  <si>
    <r>
      <rPr>
        <b/>
        <sz val="9"/>
        <color rgb="FF1A1A1A"/>
        <rFont val="Arial"/>
        <family val="2"/>
      </rPr>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r>
  </si>
  <si>
    <r>
      <rPr>
        <b/>
        <sz val="9"/>
        <color rgb="FF1A1A1A"/>
        <rFont val="Arial"/>
        <family val="2"/>
      </rPr>
      <t>Observações:  2 -  Em caso de contratação de profissional facultativo a Instituição deverá apresentar Ofício contendo a nomenclatura do cargo, formação, carga horária e as atribuições;</t>
    </r>
  </si>
  <si>
    <t>* Ressalva estabelecida pela Resolução nº 02/2020 do Conselho de Educação do Distrito Federal, §3º do Artigo 187.</t>
  </si>
  <si>
    <r>
      <rPr>
        <b/>
        <sz val="12"/>
        <color rgb="FF1A1A1A"/>
        <rFont val="Arial"/>
        <family val="2"/>
      </rPr>
      <t>Tabela de Encargos Sociais e Trabalhistas</t>
    </r>
  </si>
  <si>
    <r>
      <rPr>
        <b/>
        <sz val="12"/>
        <color rgb="FF1A1A1A"/>
        <rFont val="Arial"/>
        <family val="2"/>
      </rPr>
      <t>Relação de Contribuições do Funcionário sem oneração na Folha de Pagamento</t>
    </r>
  </si>
  <si>
    <r>
      <rPr>
        <b/>
        <sz val="12"/>
        <color rgb="FF1A1A1A"/>
        <rFont val="Arial"/>
        <family val="2"/>
      </rPr>
      <t>Encargos</t>
    </r>
  </si>
  <si>
    <r>
      <rPr>
        <b/>
        <sz val="12"/>
        <color rgb="FF1A1A1A"/>
        <rFont val="Arial"/>
        <family val="2"/>
      </rPr>
      <t>%</t>
    </r>
  </si>
  <si>
    <r>
      <rPr>
        <b/>
        <sz val="10"/>
        <color rgb="FF1A1A1A"/>
        <rFont val="Arial"/>
        <family val="2"/>
      </rPr>
      <t>Item</t>
    </r>
  </si>
  <si>
    <r>
      <rPr>
        <b/>
        <sz val="10"/>
        <color rgb="FF1A1A1A"/>
        <rFont val="Arial"/>
        <family val="2"/>
      </rPr>
      <t>Descrição</t>
    </r>
  </si>
  <si>
    <r>
      <rPr>
        <b/>
        <sz val="10"/>
        <color rgb="FF1A1A1A"/>
        <rFont val="Arial"/>
        <family val="2"/>
      </rPr>
      <t>Base Legal</t>
    </r>
  </si>
  <si>
    <r>
      <rPr>
        <b/>
        <sz val="10"/>
        <color rgb="FF1A1A1A"/>
        <rFont val="Arial"/>
        <family val="2"/>
      </rPr>
      <t>INSS- Patronal</t>
    </r>
  </si>
  <si>
    <r>
      <rPr>
        <b/>
        <sz val="10"/>
        <color rgb="FF1A1A1A"/>
        <rFont val="Arial"/>
        <family val="2"/>
      </rPr>
      <t>Salário Família**</t>
    </r>
  </si>
  <si>
    <r>
      <rPr>
        <b/>
        <sz val="10"/>
        <color rgb="FF1A1A1A"/>
        <rFont val="Arial"/>
        <family val="2"/>
      </rPr>
      <t>Lei nº 4.266 de 1963 e posteriores regulamentações</t>
    </r>
  </si>
  <si>
    <r>
      <rPr>
        <b/>
        <sz val="10"/>
        <color rgb="FF1A1A1A"/>
        <rFont val="Arial"/>
        <family val="2"/>
      </rPr>
      <t>PIS</t>
    </r>
  </si>
  <si>
    <r>
      <rPr>
        <b/>
        <sz val="10"/>
        <color rgb="FF1A1A1A"/>
        <rFont val="Arial"/>
        <family val="2"/>
      </rPr>
      <t>IRRF na Fonte ***</t>
    </r>
  </si>
  <si>
    <t>Lei  nº 7.713, de 1988 e posteriores regulamentações</t>
  </si>
  <si>
    <r>
      <rPr>
        <b/>
        <sz val="10"/>
        <color rgb="FF1A1A1A"/>
        <rFont val="Arial"/>
        <family val="2"/>
      </rPr>
      <t>FGTS</t>
    </r>
  </si>
  <si>
    <r>
      <rPr>
        <b/>
        <sz val="10"/>
        <color rgb="FF1A1A1A"/>
        <rFont val="Arial"/>
        <family val="2"/>
      </rPr>
      <t>INSS laboral ***</t>
    </r>
  </si>
  <si>
    <r>
      <rPr>
        <b/>
        <sz val="10"/>
        <color rgb="FF1A1A1A"/>
        <rFont val="Arial"/>
        <family val="2"/>
      </rPr>
      <t>Instrução Normativa RFB nº 971/2009 artigo 112</t>
    </r>
  </si>
  <si>
    <r>
      <rPr>
        <b/>
        <sz val="10"/>
        <color rgb="FF1A1A1A"/>
        <rFont val="Arial"/>
        <family val="2"/>
      </rPr>
      <t>FGTS - RESCISÓRIO</t>
    </r>
  </si>
  <si>
    <r>
      <rPr>
        <b/>
        <sz val="10"/>
        <color rgb="FF1A1A1A"/>
        <rFont val="Arial"/>
        <family val="2"/>
      </rPr>
      <t>Contrapartida Vale Transporte</t>
    </r>
  </si>
  <si>
    <r>
      <rPr>
        <b/>
        <sz val="10"/>
        <color rgb="FF1A1A1A"/>
        <rFont val="Arial"/>
        <family val="2"/>
      </rPr>
      <t>Lei nº 7.418 de 1985, artigo 4º parágrafo único</t>
    </r>
  </si>
  <si>
    <r>
      <rPr>
        <b/>
        <sz val="10"/>
        <color rgb="FF1A1A1A"/>
        <rFont val="Arial"/>
        <family val="2"/>
      </rPr>
      <t>Projeção Anuênio</t>
    </r>
  </si>
  <si>
    <r>
      <rPr>
        <b/>
        <sz val="10"/>
        <color rgb="FF1A1A1A"/>
        <rFont val="Arial"/>
        <family val="2"/>
      </rPr>
      <t>Salário Maternidade</t>
    </r>
  </si>
  <si>
    <r>
      <rPr>
        <b/>
        <sz val="10"/>
        <color rgb="FF1A1A1A"/>
        <rFont val="Arial"/>
        <family val="2"/>
      </rPr>
      <t>Lei nº 8.213 de 1991 Artigos 71, 71-A, caput e § 1º e 72, §§ 1º e 3º</t>
    </r>
  </si>
  <si>
    <r>
      <rPr>
        <b/>
        <sz val="10"/>
        <color rgb="FF1A1A1A"/>
        <rFont val="Arial"/>
        <family val="2"/>
      </rPr>
      <t>Projeção de Reajuste</t>
    </r>
  </si>
  <si>
    <r>
      <rPr>
        <b/>
        <sz val="10"/>
        <color rgb="FF1A1A1A"/>
        <rFont val="Arial"/>
        <family val="2"/>
      </rPr>
      <t>Adicional Noturno****</t>
    </r>
  </si>
  <si>
    <r>
      <rPr>
        <b/>
        <sz val="10"/>
        <color rgb="FF1A1A1A"/>
        <rFont val="Arial"/>
        <family val="2"/>
      </rPr>
      <t>Art. 7 da Constituição Federal e no Art. 73 da CLT</t>
    </r>
  </si>
  <si>
    <r>
      <rPr>
        <b/>
        <sz val="10"/>
        <color rgb="FF1A1A1A"/>
        <rFont val="Arial"/>
        <family val="2"/>
      </rPr>
      <t>13º Salário</t>
    </r>
  </si>
  <si>
    <r>
      <rPr>
        <b/>
        <sz val="8"/>
        <color rgb="FF1A1A1A"/>
        <rFont val="Arial"/>
        <family val="2"/>
      </rPr>
      <t>**Observação: Esta Contribuição a ser paga ao funcionário com dependentes na idade prevista em lei não gera ônus na folha, pois seu valor é abatido sobre a contribuição ao INSS do próprio funcionário.</t>
    </r>
  </si>
  <si>
    <r>
      <rPr>
        <b/>
        <sz val="10"/>
        <color rgb="FF1A1A1A"/>
        <rFont val="Arial"/>
        <family val="2"/>
      </rPr>
      <t>1/3 Férias</t>
    </r>
  </si>
  <si>
    <r>
      <rPr>
        <b/>
        <sz val="10"/>
        <color rgb="FF1A1A1A"/>
        <rFont val="Arial"/>
        <family val="2"/>
      </rPr>
      <t>*Vale Transporte</t>
    </r>
  </si>
  <si>
    <r>
      <rPr>
        <b/>
        <sz val="8"/>
        <color rgb="FF1A1A1A"/>
        <rFont val="Arial"/>
        <family val="2"/>
      </rPr>
      <t>*** Observação: Estas contribuições descritas no Quadro acima são descontadas do salário do funcionário e  por força de Lei são geradas guias de recolhimento e repassadas para Receita Federal.</t>
    </r>
  </si>
  <si>
    <r>
      <rPr>
        <b/>
        <sz val="8"/>
        <color rgb="FF1A1A1A"/>
        <rFont val="Arial"/>
        <family val="2"/>
      </rPr>
      <t>**** Observação: Tendo em vista que esta gratificação incide somente para trabalhadores específicos, ela será acrescida para efeitos de cálculos no salário individual do funcionário mas será devidamente destacada no seu contracheque.</t>
    </r>
  </si>
  <si>
    <t>***** Observação: conforme preconiza a legislação trabalhista, por meio de CCT ou Acordo Individual poderão ser descontados do salário do funcionário benefícios tais como Plano de Saúde e Odontológico, desde que o valor descontado do funcionário seja de 100% do valor pago ao prestador de serviço, o que não acarretará  custo adicional na folha de pagamento da OSC.</t>
  </si>
  <si>
    <r>
      <rPr>
        <b/>
        <sz val="10"/>
        <color rgb="FF1A1A1A"/>
        <rFont val="Arial"/>
        <family val="2"/>
      </rPr>
      <t>TOTAL</t>
    </r>
  </si>
  <si>
    <r>
      <rPr>
        <b/>
        <sz val="8"/>
        <color rgb="FF1A1A1A"/>
        <rFont val="Arial"/>
        <family val="2"/>
      </rPr>
      <t>* Observação: Esta despesa está englobando a Projeção de Vale Transporte que será demonstrada na Memória de Cálculo através de valores e não em percentuais. Esta despesas conta também com possiveis variações ao longo da execução da parceria tais como a contrapartida do Vale Transporte que pode chegar até 6% do salário Bruto, bem como seu pagamento será realizado de acordo com os dias úteis do mês, distância do local de trabalho e possiveis aumentos de tarifas de ônibus. Sendo assim sua variação é aceitável pois faz parte da execução de responsabilidade da OSC.</t>
    </r>
  </si>
  <si>
    <r>
      <rPr>
        <b/>
        <sz val="16"/>
        <color rgb="FF1A1A1A"/>
        <rFont val="Arial"/>
        <family val="2"/>
      </rPr>
      <t>MEMÓRIA DE CÁLCULO DE ENCARGOS TRABALHISTAS E SOCIAIS</t>
    </r>
  </si>
  <si>
    <r>
      <rPr>
        <b/>
        <sz val="8"/>
        <color rgb="FF1A1A1A"/>
        <rFont val="Arial"/>
        <family val="2"/>
      </rPr>
      <t>Função</t>
    </r>
  </si>
  <si>
    <r>
      <rPr>
        <b/>
        <sz val="8"/>
        <color rgb="FF1A1A1A"/>
        <rFont val="Arial"/>
        <family val="2"/>
      </rPr>
      <t>Salário Individual/Bruto</t>
    </r>
  </si>
  <si>
    <r>
      <rPr>
        <b/>
        <sz val="8"/>
        <color rgb="FF1A1A1A"/>
        <rFont val="Arial"/>
        <family val="2"/>
      </rPr>
      <t>INSS- Patronal</t>
    </r>
  </si>
  <si>
    <r>
      <rPr>
        <b/>
        <sz val="8"/>
        <color rgb="FF1A1A1A"/>
        <rFont val="Arial"/>
        <family val="2"/>
      </rPr>
      <t>PIS</t>
    </r>
  </si>
  <si>
    <r>
      <rPr>
        <b/>
        <sz val="8"/>
        <color rgb="FF1A1A1A"/>
        <rFont val="Arial"/>
        <family val="2"/>
      </rPr>
      <t>FGTS</t>
    </r>
  </si>
  <si>
    <r>
      <rPr>
        <b/>
        <sz val="8"/>
        <color rgb="FF1A1A1A"/>
        <rFont val="Arial"/>
        <family val="2"/>
      </rPr>
      <t>FGTS - RESCISÓRIO</t>
    </r>
  </si>
  <si>
    <r>
      <rPr>
        <b/>
        <sz val="8"/>
        <color rgb="FF1A1A1A"/>
        <rFont val="Arial"/>
        <family val="2"/>
      </rPr>
      <t>Projeção Anuênio</t>
    </r>
  </si>
  <si>
    <r>
      <rPr>
        <b/>
        <sz val="8"/>
        <color rgb="FF1A1A1A"/>
        <rFont val="Arial"/>
        <family val="2"/>
      </rPr>
      <t>Projeção de Reajuste</t>
    </r>
  </si>
  <si>
    <r>
      <rPr>
        <b/>
        <sz val="8"/>
        <color rgb="FF1A1A1A"/>
        <rFont val="Arial"/>
        <family val="2"/>
      </rPr>
      <t>13º Salário</t>
    </r>
  </si>
  <si>
    <r>
      <rPr>
        <b/>
        <sz val="8"/>
        <color rgb="FF1A1A1A"/>
        <rFont val="Arial"/>
        <family val="2"/>
      </rPr>
      <t>1/3 Férias</t>
    </r>
  </si>
  <si>
    <r>
      <rPr>
        <b/>
        <sz val="8"/>
        <color rgb="FF1A1A1A"/>
        <rFont val="Arial"/>
        <family val="2"/>
      </rPr>
      <t>*Vale Transporte</t>
    </r>
  </si>
  <si>
    <r>
      <rPr>
        <b/>
        <sz val="8"/>
        <color rgb="FF1A1A1A"/>
        <rFont val="Arial"/>
        <family val="2"/>
      </rPr>
      <t>Total por Função</t>
    </r>
  </si>
  <si>
    <r>
      <rPr>
        <b/>
        <sz val="8"/>
        <color rgb="FF1A1A1A"/>
        <rFont val="Arial"/>
        <family val="2"/>
      </rPr>
      <t>TOTAL</t>
    </r>
  </si>
  <si>
    <t>Observação 1 - O vale-transporte tem peculiaridades tais como: contrapartida do funcionário de até 6% sobre o salário bruto; pagamento somente sobre os dias letivos;  distância do local de trabalho que pode variar durante o período de trabalho na Entidade e valor da passagem, gerando mensalmente algumas variações.</t>
  </si>
  <si>
    <t>Observação 2 - Com relação ao reajuste este é uma Projeção que poderá ser aplicada ou não na sua integralidade dependendo da negociação entre a OSC e os funcionários bem como levando em conta a viabilidade
financeira do momento.</t>
  </si>
  <si>
    <r>
      <rPr>
        <b/>
        <sz val="12"/>
        <color rgb="FF1A1A1A"/>
        <rFont val="Arial"/>
        <family val="2"/>
      </rPr>
      <t>2 – MATERIAL DE CONSUMO E DIDÁTICO PEDAGÓGICO</t>
    </r>
  </si>
  <si>
    <r>
      <rPr>
        <sz val="10"/>
        <color rgb="FF1A1A1A"/>
        <rFont val="Arial MT"/>
      </rPr>
      <t>Especificação</t>
    </r>
  </si>
  <si>
    <r>
      <rPr>
        <b/>
        <sz val="10"/>
        <color rgb="FF1A1A1A"/>
        <rFont val="Arial"/>
        <family val="2"/>
      </rPr>
      <t>A EXECUTAR</t>
    </r>
  </si>
  <si>
    <r>
      <rPr>
        <sz val="8"/>
        <color theme="1"/>
        <rFont val="Arial MT"/>
      </rPr>
      <t>VALOR MENSAL</t>
    </r>
  </si>
  <si>
    <r>
      <rPr>
        <sz val="8"/>
        <color rgb="FF1A1A1A"/>
        <rFont val="Arial MT"/>
      </rPr>
      <t>VALOR ANUAL</t>
    </r>
  </si>
  <si>
    <r>
      <rPr>
        <sz val="8"/>
        <color theme="1"/>
        <rFont val="Arial MT"/>
      </rPr>
      <t>VALOR  DO PERÍODO</t>
    </r>
  </si>
  <si>
    <t>2 - Material de Consumo e  Didático Pedagógico</t>
  </si>
  <si>
    <r>
      <rPr>
        <sz val="9"/>
        <color rgb="FF1A1A1A"/>
        <rFont val="Arial MT"/>
      </rPr>
      <t>Gêneros alimentícios</t>
    </r>
  </si>
  <si>
    <r>
      <rPr>
        <sz val="9"/>
        <color rgb="FF1A1A1A"/>
        <rFont val="Arial MT"/>
      </rPr>
      <t>Roupa de cama, mesa e banho</t>
    </r>
  </si>
  <si>
    <r>
      <rPr>
        <sz val="9"/>
        <color rgb="FF1A1A1A"/>
        <rFont val="Arial MT"/>
      </rPr>
      <t>Aquisição de gás de cozinha</t>
    </r>
  </si>
  <si>
    <t>2.4</t>
  </si>
  <si>
    <r>
      <rPr>
        <sz val="9"/>
        <color rgb="FF1A1A1A"/>
        <rFont val="Arial MT"/>
      </rPr>
      <t>Material de limpeza em geral</t>
    </r>
  </si>
  <si>
    <t>2.5</t>
  </si>
  <si>
    <r>
      <rPr>
        <sz val="9"/>
        <color rgb="FF1A1A1A"/>
        <rFont val="Arial MT"/>
      </rPr>
      <t>Material de Expediente</t>
    </r>
  </si>
  <si>
    <t>2.6</t>
  </si>
  <si>
    <r>
      <rPr>
        <sz val="9"/>
        <color rgb="FF1A1A1A"/>
        <rFont val="Arial MT"/>
      </rPr>
      <t>Material de segurança/higiene do trabalho</t>
    </r>
  </si>
  <si>
    <t>2.7</t>
  </si>
  <si>
    <r>
      <rPr>
        <sz val="9"/>
        <color rgb="FF1A1A1A"/>
        <rFont val="Arial MT"/>
      </rPr>
      <t>Material para reparos/manutenção equipamentos</t>
    </r>
  </si>
  <si>
    <t>2.8</t>
  </si>
  <si>
    <r>
      <rPr>
        <sz val="9"/>
        <color rgb="FF1A1A1A"/>
        <rFont val="Arial MT"/>
      </rPr>
      <t>Material p/ reparos/manut.da unid. de atendimento</t>
    </r>
  </si>
  <si>
    <t>2.9</t>
  </si>
  <si>
    <r>
      <rPr>
        <sz val="9"/>
        <color rgb="FF1A1A1A"/>
        <rFont val="Arial MT"/>
      </rPr>
      <t>Utensílios para cozinha</t>
    </r>
  </si>
  <si>
    <t>2.10</t>
  </si>
  <si>
    <r>
      <rPr>
        <sz val="9"/>
        <color rgb="FF1A1A1A"/>
        <rFont val="Arial MT"/>
      </rPr>
      <t>Combustível  e lubrificante automotivo</t>
    </r>
  </si>
  <si>
    <t>2.11</t>
  </si>
  <si>
    <r>
      <rPr>
        <sz val="9"/>
        <color rgb="FF1A1A1A"/>
        <rFont val="Arial MT"/>
      </rPr>
      <t>Material Didático Pedagógico</t>
    </r>
  </si>
  <si>
    <t>2.12</t>
  </si>
  <si>
    <r>
      <rPr>
        <sz val="9"/>
        <color rgb="FF1A1A1A"/>
        <rFont val="Arial MT"/>
      </rPr>
      <t>Brinquedos Pedagógicos</t>
    </r>
  </si>
  <si>
    <r>
      <rPr>
        <sz val="9"/>
        <color rgb="FF1A1A1A"/>
        <rFont val="Arial MT"/>
      </rPr>
      <t>Material de higiene da criança</t>
    </r>
  </si>
  <si>
    <r>
      <rPr>
        <sz val="9"/>
        <color rgb="FF1A1A1A"/>
        <rFont val="Arial MT"/>
      </rPr>
      <t>Uniforme das crianças e funcionários</t>
    </r>
  </si>
  <si>
    <r>
      <rPr>
        <sz val="9"/>
        <color rgb="FF1A1A1A"/>
        <rFont val="Arial MT"/>
      </rPr>
      <t>Aquisição de colchonetes</t>
    </r>
  </si>
  <si>
    <r>
      <rPr>
        <sz val="9"/>
        <color rgb="FF1A1A1A"/>
        <rFont val="Arial MT"/>
      </rPr>
      <t>Livros Técnicos/ literatura infantil/não imobilizáveis</t>
    </r>
  </si>
  <si>
    <r>
      <rPr>
        <b/>
        <sz val="10"/>
        <color theme="1"/>
        <rFont val="Arial"/>
        <family val="2"/>
      </rPr>
      <t>Total Material de Consumo</t>
    </r>
  </si>
  <si>
    <r>
      <rPr>
        <b/>
        <sz val="12"/>
        <color rgb="FF1A1A1A"/>
        <rFont val="Arial"/>
        <family val="2"/>
      </rPr>
      <t>3 – SERVIÇOS DE TERCEIROS – PESSOA FÍSICA OU JURÍDICA</t>
    </r>
  </si>
  <si>
    <r>
      <rPr>
        <sz val="8"/>
        <color theme="1"/>
        <rFont val="Arial MT"/>
      </rPr>
      <t>VALOR DO PERÍODO</t>
    </r>
  </si>
  <si>
    <r>
      <rPr>
        <b/>
        <sz val="9"/>
        <color rgb="FF1A1A1A"/>
        <rFont val="Arial"/>
        <family val="2"/>
      </rPr>
      <t>3- Serviços de Terceiros - Pessoa Física ou Jurídica</t>
    </r>
  </si>
  <si>
    <r>
      <rPr>
        <sz val="9"/>
        <color rgb="FF1A1A1A"/>
        <rFont val="Arial MT"/>
      </rPr>
      <t>Pagamento Serviços de Terceiros com Pessoa Física e Jurídica e demais despesas conforme Decreto 37.843/2016 - Artigo 40</t>
    </r>
  </si>
  <si>
    <r>
      <rPr>
        <sz val="9"/>
        <color rgb="FF1A1A1A"/>
        <rFont val="Arial MT"/>
      </rPr>
      <t>Transporte com fins pedagógicos e/ou culturais</t>
    </r>
  </si>
  <si>
    <r>
      <rPr>
        <sz val="9"/>
        <color rgb="FF1A1A1A"/>
        <rFont val="Arial MT"/>
      </rPr>
      <t>Pagamento de Água/Esgoto</t>
    </r>
  </si>
  <si>
    <r>
      <rPr>
        <sz val="9"/>
        <color rgb="FF1A1A1A"/>
        <rFont val="Arial MT"/>
      </rPr>
      <t>Pagamento de Luz</t>
    </r>
  </si>
  <si>
    <r>
      <rPr>
        <sz val="9"/>
        <color rgb="FF1A1A1A"/>
        <rFont val="Arial MT"/>
      </rPr>
      <t>Pagamento de Telefone fixo/internet/celular</t>
    </r>
  </si>
  <si>
    <r>
      <rPr>
        <sz val="9"/>
        <color rgb="FF1A1A1A"/>
        <rFont val="Arial MT"/>
      </rPr>
      <t>Serviços de Contabilidade</t>
    </r>
  </si>
  <si>
    <r>
      <rPr>
        <sz val="9"/>
        <color rgb="FF1A1A1A"/>
        <rFont val="Arial MT"/>
      </rPr>
      <t>Serviço de aprendizagem</t>
    </r>
  </si>
  <si>
    <r>
      <rPr>
        <sz val="9"/>
        <color rgb="FF1A1A1A"/>
        <rFont val="Arial MT"/>
      </rPr>
      <t>Agente de Segurança Patrimonial / Vigia</t>
    </r>
  </si>
  <si>
    <r>
      <rPr>
        <sz val="9"/>
        <color rgb="FF1A1A1A"/>
        <rFont val="Arial MT"/>
      </rPr>
      <t>Auditoria</t>
    </r>
  </si>
  <si>
    <r>
      <rPr>
        <sz val="9"/>
        <color rgb="FF1A1A1A"/>
        <rFont val="Arial MT"/>
      </rPr>
      <t>Assessoria Jurídica</t>
    </r>
  </si>
  <si>
    <t>Total de Serviços de Terceiros - Pessoa Física e Jurídica</t>
  </si>
  <si>
    <r>
      <rPr>
        <b/>
        <sz val="10"/>
        <color theme="1"/>
        <rFont val="Arial"/>
        <family val="2"/>
      </rPr>
      <t>Total Geral Período</t>
    </r>
  </si>
  <si>
    <r>
      <rPr>
        <b/>
        <sz val="10"/>
        <color theme="1"/>
        <rFont val="Arial"/>
        <family val="2"/>
      </rPr>
      <t>a</t>
    </r>
  </si>
  <si>
    <t>XII - CRONOGRAMA DE DESEMBOLSO</t>
  </si>
  <si>
    <t>XIII - JUSTIFICATIVA</t>
  </si>
  <si>
    <t>XIV - DECLARAÇÃO</t>
  </si>
  <si>
    <r>
      <rPr>
        <sz val="11"/>
        <color rgb="FF1A1A1A"/>
        <rFont val="Arial MT"/>
      </rPr>
      <t>Na qualidade de representante da Instituição Educacional Parceira, declaro, para fins de prova junto à Secretaria de Estado de Educação do Distrito Federal, sob as penas da Lei, que inexiste qualquer débito em mora ou situação de inadimplência com o Tesouro do Distrito Federal ou qualquer órgão ou entidade da Administração Púlica do Distrito Federal, que impeça o estabelecimento do Termo de Colaboração proposto, na forma deste Plano de Trabalho.</t>
    </r>
  </si>
  <si>
    <r>
      <rPr>
        <sz val="11"/>
        <color rgb="FF1A1A1A"/>
        <rFont val="Arial MT"/>
      </rPr>
      <t>E que a referida Instituição Parceira compromete-se a complementar a aplicação de recursos financeiros com recursos próprios ou advindos de outras parcerias e/ou doações, a fim de suprir as aquisições de Material de Consumo e Didático-Pedagógico e contratações de Serviços de Terceiros, para garantir o atendimento à criança da Educação Infantil, conforme disposto nas Diretrizes Nacionais para a Educação Infantil, nas Diretrizes Pedagógicas e Operacionais para Instituições Educacionais Parceiras que ofertam Educação Infantil e  nos Indicadores de Qualidade de Educação Infantil do DF.</t>
    </r>
  </si>
  <si>
    <r>
      <rPr>
        <sz val="11"/>
        <color rgb="FF1A1A1A"/>
        <rFont val="Arial MT"/>
      </rPr>
      <t>Pede deferimento,</t>
    </r>
  </si>
  <si>
    <r>
      <rPr>
        <sz val="11"/>
        <color rgb="FF1A1A1A"/>
        <rFont val="Arial MT"/>
      </rPr>
      <t>Brasília - DF,</t>
    </r>
  </si>
  <si>
    <r>
      <rPr>
        <sz val="11"/>
        <color rgb="FF1A1A1A"/>
        <rFont val="Arial MT"/>
      </rPr>
      <t>de</t>
    </r>
  </si>
  <si>
    <t>Assinatura/Cargo</t>
  </si>
  <si>
    <t>XV - APROVAÇÃO DO PODER PÚBLICO</t>
  </si>
  <si>
    <r>
      <rPr>
        <b/>
        <sz val="11"/>
        <color rgb="FF1A1A1A"/>
        <rFont val="Arial"/>
        <family val="2"/>
      </rPr>
      <t>APROVADO</t>
    </r>
  </si>
  <si>
    <r>
      <rPr>
        <sz val="11"/>
        <color rgb="FF1A1A1A"/>
        <rFont val="Arial MT"/>
      </rPr>
      <t>Representante do Poder Público</t>
    </r>
  </si>
  <si>
    <r>
      <rPr>
        <sz val="10"/>
        <color rgb="FF1C1C1C"/>
        <rFont val="Arial MT"/>
      </rPr>
      <t>Pagamen</t>
    </r>
    <r>
      <rPr>
        <sz val="10"/>
        <color rgb="FF1A1A1A"/>
        <rFont val="Arial MT"/>
      </rPr>
      <t>to S</t>
    </r>
    <r>
      <rPr>
        <sz val="10"/>
        <color rgb="FF1C1C1C"/>
        <rFont val="Arial MT"/>
      </rPr>
      <t>ervi</t>
    </r>
    <r>
      <rPr>
        <sz val="10"/>
        <color rgb="FF1A1A1A"/>
        <rFont val="Arial MT"/>
      </rPr>
      <t>ç</t>
    </r>
    <r>
      <rPr>
        <sz val="10"/>
        <color rgb="FF1C1C1C"/>
        <rFont val="Arial MT"/>
      </rPr>
      <t>os de Terc</t>
    </r>
    <r>
      <rPr>
        <sz val="10"/>
        <color rgb="FF1A1A1A"/>
        <rFont val="Arial MT"/>
      </rPr>
      <t>ei</t>
    </r>
    <r>
      <rPr>
        <sz val="10"/>
        <color rgb="FF1C1C1C"/>
        <rFont val="Arial MT"/>
      </rPr>
      <t>r</t>
    </r>
    <r>
      <rPr>
        <sz val="10"/>
        <color rgb="FF1A1A1A"/>
        <rFont val="Arial MT"/>
      </rPr>
      <t xml:space="preserve">os </t>
    </r>
    <r>
      <rPr>
        <sz val="10"/>
        <color rgb="FF1C1C1C"/>
        <rFont val="Arial MT"/>
      </rPr>
      <t>c</t>
    </r>
    <r>
      <rPr>
        <sz val="10"/>
        <color rgb="FF1A1A1A"/>
        <rFont val="Arial MT"/>
      </rPr>
      <t>om P</t>
    </r>
    <r>
      <rPr>
        <sz val="10"/>
        <color rgb="FF1C1C1C"/>
        <rFont val="Arial MT"/>
      </rPr>
      <t>es</t>
    </r>
    <r>
      <rPr>
        <sz val="10"/>
        <color rgb="FF1A1A1A"/>
        <rFont val="Arial MT"/>
      </rPr>
      <t xml:space="preserve">soa Física </t>
    </r>
    <r>
      <rPr>
        <sz val="10"/>
        <color rgb="FF1C1C1C"/>
        <rFont val="Arial MT"/>
      </rPr>
      <t xml:space="preserve">e </t>
    </r>
    <r>
      <rPr>
        <sz val="10"/>
        <color rgb="FF1A1A1A"/>
        <rFont val="Arial MT"/>
      </rPr>
      <t>Jurídica, Benefícios da CCT e demais despesas conforme Decreto 37.843/2016 - Artigo 40</t>
    </r>
  </si>
  <si>
    <r>
      <rPr>
        <sz val="10"/>
        <color theme="1"/>
        <rFont val="Arial MT"/>
      </rPr>
      <t>Plano Odontológico e Seguro de Vida</t>
    </r>
    <r>
      <rPr>
        <sz val="10"/>
        <color theme="1"/>
        <rFont val="Arial"/>
        <family val="2"/>
      </rPr>
      <t xml:space="preserve"> e/ou benefícios da CCT</t>
    </r>
  </si>
  <si>
    <r>
      <rPr>
        <sz val="9"/>
        <color rgb="FF1A1A1A"/>
        <rFont val="Arial MT"/>
      </rPr>
      <t>Plano Odontológico e Seguro de Vida</t>
    </r>
    <r>
      <rPr>
        <sz val="9"/>
        <color theme="1"/>
        <rFont val="Arial"/>
        <family val="2"/>
      </rPr>
      <t xml:space="preserve"> e/ou benefícios da CCT</t>
    </r>
  </si>
  <si>
    <t>UNIDADE DE ATENDIMENTO I</t>
  </si>
  <si>
    <t>UNIDADE DE ATENDIMENTO II</t>
  </si>
  <si>
    <t>UNIDADE DE ATENDIMENTO III</t>
  </si>
  <si>
    <t>UNIDADE DE ATENDIMENTO IV</t>
  </si>
  <si>
    <t>QUADRO DE ENTURMAÇÃO II</t>
  </si>
  <si>
    <t>QUADRO DE ENTURMAÇÃO I</t>
  </si>
  <si>
    <t>QUADRO DE ENTURMAÇÃO III</t>
  </si>
  <si>
    <t>QUADRO DE ENTURMAÇÃO IV</t>
  </si>
  <si>
    <r>
      <rPr>
        <b/>
        <sz val="11"/>
        <color rgb="FF1A1A1A"/>
        <rFont val="Arial"/>
        <family val="2"/>
      </rPr>
      <t xml:space="preserve">Endereço: </t>
    </r>
    <r>
      <rPr>
        <sz val="11"/>
        <color rgb="FF1A1A1A"/>
        <rFont val="Arial MT"/>
      </rPr>
      <t>Shopping ID, SCN, Quadra 06, Conjunto A, Edifício Venâncio III, Bloco B</t>
    </r>
  </si>
  <si>
    <r>
      <rPr>
        <b/>
        <sz val="11"/>
        <color rgb="FF1A1A1A"/>
        <rFont val="Arial"/>
        <family val="2"/>
      </rPr>
      <t>CEP</t>
    </r>
    <r>
      <rPr>
        <sz val="11"/>
        <color rgb="FF1A1A1A"/>
        <rFont val="Arial MT"/>
      </rPr>
      <t>: 70.716-900</t>
    </r>
  </si>
  <si>
    <t>Telefone: (61) 3318-2866</t>
  </si>
  <si>
    <t>Vigência do Termo de Colaboração:</t>
  </si>
  <si>
    <t>PLANO DE TRABALHO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</si>
</sst>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R$&quot;\ #,##0.00;[Red]\-&quot;R$&quot;\ #,##0.00"/>
    <numFmt numFmtId="164" formatCode="[$R$ -416]#,##0.00"/>
    <numFmt numFmtId="165" formatCode="d\.m"/>
    <numFmt numFmtId="166" formatCode="0.0"/>
    <numFmt numFmtId="167" formatCode="&quot;R$&quot;#,##0.00"/>
    <numFmt numFmtId="168" formatCode="&quot;R$&quot;\ #,##0.00"/>
    <numFmt numFmtId="169" formatCode="00"/>
    <numFmt numFmtId="170" formatCode="mmmm/yyyy"/>
  </numFmts>
  <fonts count="72">
    <font>
      <sz val="11"/>
      <color theme="1"/>
      <name val="Calibri"/>
      <family val="2"/>
      <scheme val="minor"/>
    </font>
    <font>
      <b/>
      <sz val="18"/>
      <color rgb="FF1A1A1A"/>
      <name val="Arial"/>
      <family val="2"/>
    </font>
    <font>
      <b/>
      <sz val="18"/>
      <color theme="1"/>
      <name val="Arial"/>
      <family val="2"/>
    </font>
    <font>
      <b/>
      <sz val="14"/>
      <color theme="1"/>
      <name val="Arial"/>
      <family val="2"/>
    </font>
    <font>
      <sz val="10"/>
      <color rgb="FF000000"/>
      <name val="Arial"/>
      <family val="2"/>
    </font>
    <font>
      <b/>
      <sz val="16"/>
      <color theme="1"/>
      <name val="Arial"/>
      <family val="2"/>
    </font>
    <font>
      <sz val="9"/>
      <color rgb="FF000000"/>
      <name val="Arial"/>
      <family val="2"/>
    </font>
    <font>
      <sz val="10"/>
      <color rgb="FF000000"/>
      <name val="Times New Roman"/>
      <family val="1"/>
    </font>
    <font>
      <b/>
      <sz val="9"/>
      <color rgb="FF000000"/>
      <name val="Arial"/>
      <family val="2"/>
    </font>
    <font>
      <sz val="9"/>
      <color rgb="FF000000"/>
      <name val="Arial MT"/>
    </font>
    <font>
      <sz val="9"/>
      <color theme="1"/>
      <name val="Arial"/>
      <family val="2"/>
    </font>
    <font>
      <sz val="10"/>
      <color theme="1"/>
      <name val="Arial"/>
      <family val="2"/>
    </font>
    <font>
      <sz val="10"/>
      <color theme="1"/>
      <name val="Arial MT"/>
    </font>
    <font>
      <u/>
      <sz val="10"/>
      <color theme="1"/>
      <name val="Arial MT"/>
    </font>
    <font>
      <b/>
      <sz val="11"/>
      <color theme="1"/>
      <name val="Arial"/>
      <family val="2"/>
    </font>
    <font>
      <b/>
      <sz val="14"/>
      <color rgb="FF1A1A1A"/>
      <name val="Arial"/>
      <family val="2"/>
    </font>
    <font>
      <b/>
      <sz val="12"/>
      <color theme="1"/>
      <name val="Arial"/>
      <family val="2"/>
    </font>
    <font>
      <b/>
      <sz val="12"/>
      <color rgb="FF1A1A1A"/>
      <name val="Arial"/>
      <family val="2"/>
    </font>
    <font>
      <b/>
      <sz val="11"/>
      <color rgb="FF1A1A1A"/>
      <name val="Arial"/>
      <family val="2"/>
    </font>
    <font>
      <sz val="11"/>
      <color rgb="FF1A1A1A"/>
      <name val="Arial MT"/>
    </font>
    <font>
      <sz val="10"/>
      <name val="Times New Roman"/>
      <family val="1"/>
    </font>
    <font>
      <sz val="11"/>
      <color rgb="FF1A1A1A"/>
      <name val="Times New Roman"/>
      <family val="1"/>
    </font>
    <font>
      <b/>
      <sz val="11"/>
      <color rgb="FF000000"/>
      <name val="Arial"/>
      <family val="2"/>
    </font>
    <font>
      <sz val="11"/>
      <color rgb="FF000000"/>
      <name val="Arial MT"/>
    </font>
    <font>
      <sz val="11"/>
      <color rgb="FF000000"/>
      <name val="Arial"/>
      <family val="2"/>
    </font>
    <font>
      <sz val="11"/>
      <color theme="1"/>
      <name val="Arial"/>
      <family val="2"/>
    </font>
    <font>
      <b/>
      <sz val="10"/>
      <color theme="1"/>
      <name val="Arial"/>
      <family val="2"/>
    </font>
    <font>
      <b/>
      <sz val="14"/>
      <color rgb="FF000000"/>
      <name val="Arial"/>
      <family val="2"/>
    </font>
    <font>
      <sz val="14"/>
      <name val="Times New Roman"/>
      <family val="1"/>
    </font>
    <font>
      <sz val="11"/>
      <name val="Arial"/>
      <family val="2"/>
    </font>
    <font>
      <sz val="14"/>
      <color rgb="FF000000"/>
      <name val="Calibri"/>
      <family val="1"/>
      <scheme val="minor"/>
    </font>
    <font>
      <sz val="10"/>
      <color theme="1"/>
      <name val="Calibri"/>
      <family val="1"/>
      <scheme val="minor"/>
    </font>
    <font>
      <sz val="11"/>
      <color rgb="FF000000"/>
      <name val="Calibri"/>
      <family val="2"/>
    </font>
    <font>
      <sz val="11"/>
      <name val="Times New Roman"/>
      <family val="1"/>
    </font>
    <font>
      <b/>
      <sz val="12"/>
      <color rgb="FF333333"/>
      <name val="Arial"/>
      <family val="2"/>
    </font>
    <font>
      <b/>
      <sz val="11"/>
      <color rgb="FF333333"/>
      <name val="Arial"/>
      <family val="2"/>
    </font>
    <font>
      <b/>
      <sz val="8"/>
      <color rgb="FF333333"/>
      <name val="Arial"/>
      <family val="2"/>
    </font>
    <font>
      <sz val="11"/>
      <color rgb="FF333333"/>
      <name val="&quot;Arial MT&quot;"/>
    </font>
    <font>
      <sz val="11"/>
      <color rgb="FF333333"/>
      <name val="Arial MT"/>
    </font>
    <font>
      <sz val="11"/>
      <color rgb="FF333333"/>
      <name val="Arial"/>
      <family val="2"/>
    </font>
    <font>
      <b/>
      <sz val="11"/>
      <name val="Arial"/>
      <family val="2"/>
    </font>
    <font>
      <b/>
      <sz val="8"/>
      <color rgb="FF333333"/>
      <name val="&quot;Arial MT&quot;"/>
    </font>
    <font>
      <sz val="11"/>
      <color rgb="FF1A1A1A"/>
      <name val="Arial"/>
      <family val="2"/>
    </font>
    <font>
      <b/>
      <sz val="12"/>
      <color rgb="FF000000"/>
      <name val="Arial"/>
      <family val="2"/>
    </font>
    <font>
      <b/>
      <sz val="12"/>
      <color rgb="FF000000"/>
      <name val="Calibri"/>
      <family val="2"/>
    </font>
    <font>
      <b/>
      <sz val="8"/>
      <color rgb="FF1A1A1A"/>
      <name val="Arial"/>
      <family val="2"/>
    </font>
    <font>
      <b/>
      <sz val="11"/>
      <color theme="1"/>
      <name val="Calibri"/>
      <family val="2"/>
    </font>
    <font>
      <sz val="11"/>
      <color theme="1"/>
      <name val="Arial MT"/>
    </font>
    <font>
      <sz val="11"/>
      <color theme="1"/>
      <name val="Calibri"/>
      <family val="2"/>
    </font>
    <font>
      <sz val="11"/>
      <color rgb="FF000000"/>
      <name val="Times New Roman"/>
      <family val="1"/>
    </font>
    <font>
      <sz val="9"/>
      <color rgb="FF1A1A1A"/>
      <name val="Arial"/>
      <family val="2"/>
    </font>
    <font>
      <sz val="10"/>
      <color rgb="FF1C1C1C"/>
      <name val="Arial MT"/>
    </font>
    <font>
      <sz val="10"/>
      <color rgb="FF1A1A1A"/>
      <name val="Arial MT"/>
    </font>
    <font>
      <b/>
      <sz val="14"/>
      <color rgb="FF333333"/>
      <name val="Arial"/>
      <family val="2"/>
    </font>
    <font>
      <sz val="12"/>
      <name val="Times New Roman"/>
      <family val="1"/>
    </font>
    <font>
      <b/>
      <sz val="10"/>
      <color rgb="FF1A1A1A"/>
      <name val="Arial"/>
      <family val="2"/>
    </font>
    <font>
      <sz val="8"/>
      <color rgb="FF1A1A1A"/>
      <name val="Arial"/>
      <family val="2"/>
    </font>
    <font>
      <b/>
      <sz val="9"/>
      <name val="Arial"/>
      <family val="2"/>
    </font>
    <font>
      <b/>
      <sz val="10"/>
      <color rgb="FF000000"/>
      <name val="Arial"/>
      <family val="2"/>
    </font>
    <font>
      <b/>
      <sz val="9"/>
      <color theme="1"/>
      <name val="Arial"/>
      <family val="2"/>
    </font>
    <font>
      <b/>
      <sz val="9"/>
      <color rgb="FF1A1A1A"/>
      <name val="Arial"/>
      <family val="2"/>
    </font>
    <font>
      <b/>
      <sz val="8"/>
      <color theme="1"/>
      <name val="Arial"/>
      <family val="2"/>
    </font>
    <font>
      <b/>
      <sz val="8"/>
      <color rgb="FF000000"/>
      <name val="Arial"/>
      <family val="2"/>
    </font>
    <font>
      <b/>
      <sz val="16"/>
      <color rgb="FF1A1A1A"/>
      <name val="Arial"/>
      <family val="2"/>
    </font>
    <font>
      <sz val="8"/>
      <color theme="1"/>
      <name val="Arial"/>
      <family val="2"/>
    </font>
    <font>
      <sz val="8"/>
      <color theme="1"/>
      <name val="Arial MT"/>
    </font>
    <font>
      <sz val="8"/>
      <color rgb="FF1A1A1A"/>
      <name val="Arial MT"/>
    </font>
    <font>
      <sz val="9"/>
      <color rgb="FF1A1A1A"/>
      <name val="Arial MT"/>
    </font>
    <font>
      <sz val="10"/>
      <name val="Arial"/>
      <family val="2"/>
    </font>
    <font>
      <b/>
      <sz val="12"/>
      <color theme="1"/>
      <name val="Calibri"/>
      <family val="2"/>
    </font>
    <font>
      <sz val="10"/>
      <color theme="1"/>
      <name val="Times New Roman"/>
      <family val="1"/>
    </font>
    <font>
      <sz val="11"/>
      <color rgb="FF1A1A1A"/>
      <name val="Times New Roman"/>
      <family val="2"/>
    </font>
  </fonts>
  <fills count="13">
    <fill>
      <patternFill patternType="none"/>
    </fill>
    <fill>
      <patternFill patternType="gray125"/>
    </fill>
    <fill>
      <patternFill patternType="solid">
        <fgColor theme="0" tint="-0.14999847407452621"/>
        <bgColor rgb="FFD7D7D7"/>
      </patternFill>
    </fill>
    <fill>
      <patternFill patternType="solid">
        <fgColor rgb="FFFFFFFF"/>
        <bgColor rgb="FFFFFFFF"/>
      </patternFill>
    </fill>
    <fill>
      <patternFill patternType="solid">
        <fgColor theme="0" tint="-0.14999847407452621"/>
        <bgColor indexed="64"/>
      </patternFill>
    </fill>
    <fill>
      <patternFill patternType="solid">
        <fgColor rgb="FFD9D9D9"/>
        <bgColor rgb="FFD9D9D9"/>
      </patternFill>
    </fill>
    <fill>
      <patternFill patternType="solid">
        <fgColor theme="0"/>
        <bgColor theme="0"/>
      </patternFill>
    </fill>
    <fill>
      <patternFill patternType="solid">
        <fgColor rgb="FFD7D7D7"/>
        <bgColor rgb="FFD7D7D7"/>
      </patternFill>
    </fill>
    <fill>
      <patternFill patternType="solid">
        <fgColor rgb="FFD8D8D8"/>
        <bgColor rgb="FFD8D8D8"/>
      </patternFill>
    </fill>
    <fill>
      <patternFill patternType="solid">
        <fgColor rgb="FFCCCCCC"/>
        <bgColor rgb="FFCCCCCC"/>
      </patternFill>
    </fill>
    <fill>
      <patternFill patternType="solid">
        <fgColor rgb="FFBEBEBE"/>
        <bgColor rgb="FFBEBEBE"/>
      </patternFill>
    </fill>
    <fill>
      <patternFill patternType="solid">
        <fgColor theme="0" tint="-0.14999847407452621"/>
        <bgColor rgb="FFBEBEBE"/>
      </patternFill>
    </fill>
    <fill>
      <patternFill patternType="solid">
        <fgColor theme="0" tint="-0.14999847407452621"/>
        <bgColor rgb="FFFFFFFF"/>
      </patternFill>
    </fill>
  </fills>
  <borders count="56">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1A1A1A"/>
      </left>
      <right/>
      <top/>
      <bottom/>
      <diagonal/>
    </border>
    <border>
      <left/>
      <right style="thin">
        <color rgb="FF1A1A1A"/>
      </right>
      <top/>
      <bottom/>
      <diagonal/>
    </border>
    <border>
      <left style="thin">
        <color rgb="FF1A1A1A"/>
      </left>
      <right/>
      <top style="thin">
        <color rgb="FF000000"/>
      </top>
      <bottom style="thin">
        <color indexed="64"/>
      </bottom>
      <diagonal/>
    </border>
    <border>
      <left/>
      <right/>
      <top style="thin">
        <color rgb="FF000000"/>
      </top>
      <bottom style="thin">
        <color indexed="64"/>
      </bottom>
      <diagonal/>
    </border>
    <border>
      <left/>
      <right style="thin">
        <color rgb="FF1A1A1A"/>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1A1A1A"/>
      </right>
      <top/>
      <bottom style="thin">
        <color rgb="FF000000"/>
      </bottom>
      <diagonal/>
    </border>
    <border>
      <left style="thin">
        <color rgb="FF1A1A1A"/>
      </left>
      <right style="thin">
        <color rgb="FF1A1A1A"/>
      </right>
      <top/>
      <bottom style="thin">
        <color rgb="FF000000"/>
      </bottom>
      <diagonal/>
    </border>
    <border>
      <left/>
      <right style="thin">
        <color rgb="FF000000"/>
      </right>
      <top/>
      <bottom style="thin">
        <color rgb="FF1A1A1A"/>
      </bottom>
      <diagonal/>
    </border>
    <border>
      <left style="thin">
        <color rgb="FF000000"/>
      </left>
      <right style="thin">
        <color rgb="FF000000"/>
      </right>
      <top/>
      <bottom style="thin">
        <color rgb="FF1A1A1A"/>
      </bottom>
      <diagonal/>
    </border>
    <border>
      <left style="thin">
        <color rgb="FF000000"/>
      </left>
      <right/>
      <top style="thin">
        <color indexed="64"/>
      </top>
      <bottom/>
      <diagonal/>
    </border>
    <border>
      <left style="thin">
        <color rgb="FF000000"/>
      </left>
      <right/>
      <top/>
      <bottom style="thin">
        <color rgb="FF1A1A1A"/>
      </bottom>
      <diagonal/>
    </border>
    <border>
      <left style="thin">
        <color indexed="64"/>
      </left>
      <right style="thin">
        <color rgb="FF1A1A1A"/>
      </right>
      <top style="thin">
        <color rgb="FF1A1A1A"/>
      </top>
      <bottom/>
      <diagonal/>
    </border>
    <border>
      <left style="thin">
        <color rgb="FF1A1A1A"/>
      </left>
      <right/>
      <top style="thin">
        <color rgb="FF1A1A1A"/>
      </top>
      <bottom/>
      <diagonal/>
    </border>
    <border>
      <left style="thin">
        <color rgb="FF000000"/>
      </left>
      <right/>
      <top style="thin">
        <color rgb="FF1A1A1A"/>
      </top>
      <bottom style="thin">
        <color rgb="FF1A1A1A"/>
      </bottom>
      <diagonal/>
    </border>
    <border>
      <left style="thin">
        <color indexed="64"/>
      </left>
      <right style="thin">
        <color rgb="FF1A1A1A"/>
      </right>
      <top/>
      <bottom/>
      <diagonal/>
    </border>
    <border>
      <left style="thin">
        <color rgb="FF000000"/>
      </left>
      <right/>
      <top style="thin">
        <color rgb="FF1A1A1A"/>
      </top>
      <bottom/>
      <diagonal/>
    </border>
    <border>
      <left style="thin">
        <color indexed="64"/>
      </left>
      <right style="thin">
        <color rgb="FF1A1A1A"/>
      </right>
      <top/>
      <bottom style="thin">
        <color rgb="FF1A1A1A"/>
      </bottom>
      <diagonal/>
    </border>
    <border>
      <left style="thin">
        <color rgb="FF1A1A1A"/>
      </left>
      <right/>
      <top/>
      <bottom style="thin">
        <color rgb="FF1A1A1A"/>
      </bottom>
      <diagonal/>
    </border>
    <border>
      <left style="thin">
        <color rgb="FF000000"/>
      </left>
      <right/>
      <top/>
      <bottom style="thin">
        <color indexed="64"/>
      </bottom>
      <diagonal/>
    </border>
    <border>
      <left/>
      <right style="thin">
        <color rgb="FF1A1A1A"/>
      </right>
      <top style="thin">
        <color rgb="FF1A1A1A"/>
      </top>
      <bottom style="thin">
        <color rgb="FF1A1A1A"/>
      </bottom>
      <diagonal/>
    </border>
    <border>
      <left style="thin">
        <color rgb="FF000000"/>
      </left>
      <right style="thin">
        <color rgb="FF1A1A1A"/>
      </right>
      <top style="thin">
        <color rgb="FF1A1A1A"/>
      </top>
      <bottom style="thin">
        <color rgb="FF00000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333333"/>
      </top>
      <bottom style="thin">
        <color rgb="FF000000"/>
      </bottom>
      <diagonal/>
    </border>
    <border>
      <left/>
      <right/>
      <top style="thin">
        <color rgb="FF333333"/>
      </top>
      <bottom style="thin">
        <color rgb="FF000000"/>
      </bottom>
      <diagonal/>
    </border>
    <border>
      <left/>
      <right style="thin">
        <color rgb="FF000000"/>
      </right>
      <top style="thin">
        <color rgb="FF333333"/>
      </top>
      <bottom style="thin">
        <color rgb="FF000000"/>
      </bottom>
      <diagonal/>
    </border>
    <border>
      <left style="thin">
        <color rgb="FF000000"/>
      </left>
      <right/>
      <top style="thin">
        <color rgb="FF000000"/>
      </top>
      <bottom style="thin">
        <color rgb="FF333333"/>
      </bottom>
      <diagonal/>
    </border>
    <border>
      <left/>
      <right/>
      <top style="thin">
        <color rgb="FF000000"/>
      </top>
      <bottom style="thin">
        <color rgb="FF333333"/>
      </bottom>
      <diagonal/>
    </border>
    <border>
      <left/>
      <right style="thin">
        <color rgb="FF000000"/>
      </right>
      <top style="thin">
        <color rgb="FF000000"/>
      </top>
      <bottom style="thin">
        <color rgb="FF333333"/>
      </bottom>
      <diagonal/>
    </border>
  </borders>
  <cellStyleXfs count="1">
    <xf numFmtId="0" fontId="0" fillId="0" borderId="0"/>
  </cellStyleXfs>
  <cellXfs count="493">
    <xf numFmtId="0" fontId="0" fillId="0" borderId="0" xfId="0"/>
    <xf numFmtId="0" fontId="0" fillId="0" borderId="0" xfId="0" applyFont="1" applyAlignment="1">
      <alignment horizontal="left" vertical="top"/>
    </xf>
    <xf numFmtId="14" fontId="4" fillId="2" borderId="2" xfId="0" applyNumberFormat="1"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left" vertical="center" wrapText="1"/>
    </xf>
    <xf numFmtId="0" fontId="11" fillId="0" borderId="0" xfId="0" applyFont="1" applyAlignment="1">
      <alignment horizontal="right" vertical="center" wrapText="1"/>
    </xf>
    <xf numFmtId="0" fontId="0" fillId="0" borderId="0" xfId="0" applyFont="1" applyAlignment="1">
      <alignment vertical="top"/>
    </xf>
    <xf numFmtId="0" fontId="14" fillId="0" borderId="4" xfId="0" applyFont="1" applyBorder="1" applyAlignment="1">
      <alignment horizontal="center" vertical="center" wrapText="1"/>
    </xf>
    <xf numFmtId="0" fontId="7" fillId="0" borderId="4" xfId="0" applyFont="1" applyBorder="1" applyAlignment="1">
      <alignment horizontal="left" vertical="center" wrapText="1"/>
    </xf>
    <xf numFmtId="0" fontId="14" fillId="0" borderId="4" xfId="0" applyFont="1" applyBorder="1" applyAlignment="1">
      <alignment horizontal="left" vertical="top" wrapText="1"/>
    </xf>
    <xf numFmtId="0" fontId="7" fillId="0" borderId="4" xfId="0" applyFont="1" applyBorder="1" applyAlignment="1">
      <alignment horizontal="left" vertical="top" wrapText="1"/>
    </xf>
    <xf numFmtId="0" fontId="7" fillId="7" borderId="4" xfId="0" applyFont="1" applyFill="1" applyBorder="1" applyAlignment="1" applyProtection="1">
      <alignment horizontal="left" wrapText="1"/>
      <protection locked="0"/>
    </xf>
    <xf numFmtId="0" fontId="20" fillId="0" borderId="4" xfId="0" applyFont="1" applyBorder="1" applyAlignment="1">
      <alignment horizontal="left" vertical="top"/>
    </xf>
    <xf numFmtId="0" fontId="14" fillId="5" borderId="4" xfId="0" applyFont="1" applyFill="1" applyBorder="1" applyAlignment="1" applyProtection="1">
      <alignment horizontal="left" vertical="top" wrapText="1"/>
      <protection locked="0"/>
    </xf>
    <xf numFmtId="0" fontId="18" fillId="0" borderId="4" xfId="0" applyFont="1" applyBorder="1" applyAlignment="1">
      <alignment horizontal="left" vertical="top" wrapText="1"/>
    </xf>
    <xf numFmtId="0" fontId="0" fillId="0" borderId="4" xfId="0" applyFont="1" applyBorder="1" applyAlignment="1">
      <alignment vertical="center"/>
    </xf>
    <xf numFmtId="0" fontId="14" fillId="0" borderId="4" xfId="0" applyFont="1" applyBorder="1" applyAlignment="1">
      <alignment vertical="center" wrapText="1"/>
    </xf>
    <xf numFmtId="0" fontId="26" fillId="0" borderId="4" xfId="0" applyFont="1" applyBorder="1" applyAlignment="1">
      <alignment vertical="center" wrapText="1"/>
    </xf>
    <xf numFmtId="0" fontId="24" fillId="3" borderId="0" xfId="0" applyFont="1" applyFill="1" applyAlignment="1">
      <alignment horizontal="center" vertical="top"/>
    </xf>
    <xf numFmtId="0" fontId="24" fillId="3" borderId="1" xfId="0" applyFont="1" applyFill="1" applyBorder="1" applyAlignment="1">
      <alignment horizontal="left"/>
    </xf>
    <xf numFmtId="1" fontId="36" fillId="0" borderId="4" xfId="0" applyNumberFormat="1" applyFont="1" applyBorder="1" applyAlignment="1">
      <alignment horizontal="center" vertical="center"/>
    </xf>
    <xf numFmtId="0" fontId="36" fillId="0" borderId="4" xfId="0" applyFont="1" applyBorder="1" applyAlignment="1">
      <alignment horizontal="center" vertical="center"/>
    </xf>
    <xf numFmtId="1" fontId="39" fillId="7" borderId="4" xfId="0" applyNumberFormat="1" applyFont="1" applyFill="1" applyBorder="1" applyAlignment="1" applyProtection="1">
      <alignment horizontal="center" vertical="top" shrinkToFit="1"/>
      <protection locked="0"/>
    </xf>
    <xf numFmtId="1" fontId="39" fillId="5" borderId="4" xfId="0" applyNumberFormat="1" applyFont="1" applyFill="1" applyBorder="1" applyAlignment="1" applyProtection="1">
      <alignment horizontal="center" vertical="top" shrinkToFit="1"/>
      <protection locked="0"/>
    </xf>
    <xf numFmtId="1" fontId="39" fillId="0" borderId="4" xfId="0" applyNumberFormat="1" applyFont="1" applyBorder="1" applyAlignment="1">
      <alignment horizontal="center" vertical="top" shrinkToFit="1"/>
    </xf>
    <xf numFmtId="1" fontId="36" fillId="0" borderId="19" xfId="0" applyNumberFormat="1" applyFont="1" applyBorder="1" applyAlignment="1">
      <alignment horizontal="center" vertical="center"/>
    </xf>
    <xf numFmtId="0" fontId="36" fillId="0" borderId="19" xfId="0" applyFont="1" applyBorder="1" applyAlignment="1">
      <alignment horizontal="center" vertical="center"/>
    </xf>
    <xf numFmtId="1" fontId="39" fillId="7" borderId="19" xfId="0" applyNumberFormat="1" applyFont="1" applyFill="1" applyBorder="1" applyAlignment="1" applyProtection="1">
      <alignment horizontal="center" vertical="top"/>
      <protection locked="0"/>
    </xf>
    <xf numFmtId="1" fontId="39" fillId="0" borderId="19" xfId="0" applyNumberFormat="1" applyFont="1" applyBorder="1" applyAlignment="1">
      <alignment horizontal="center" vertical="top"/>
    </xf>
    <xf numFmtId="0" fontId="39" fillId="0" borderId="19" xfId="0" applyFont="1" applyBorder="1" applyAlignment="1">
      <alignment horizontal="center" vertical="top"/>
    </xf>
    <xf numFmtId="0" fontId="22" fillId="0" borderId="19" xfId="0" applyFont="1" applyBorder="1" applyAlignment="1">
      <alignment horizontal="center" vertical="top"/>
    </xf>
    <xf numFmtId="1" fontId="22" fillId="3" borderId="19" xfId="0" applyNumberFormat="1" applyFont="1" applyFill="1" applyBorder="1" applyAlignment="1">
      <alignment horizontal="center" vertical="top"/>
    </xf>
    <xf numFmtId="0" fontId="22" fillId="0" borderId="3" xfId="0" applyFont="1" applyBorder="1" applyAlignment="1">
      <alignment horizontal="left" vertical="top"/>
    </xf>
    <xf numFmtId="0" fontId="22" fillId="0" borderId="0" xfId="0" applyFont="1" applyAlignment="1">
      <alignment horizontal="center" vertical="top"/>
    </xf>
    <xf numFmtId="0" fontId="32" fillId="0" borderId="0" xfId="0" applyFont="1" applyAlignment="1">
      <alignment horizontal="left"/>
    </xf>
    <xf numFmtId="0" fontId="32" fillId="0" borderId="1" xfId="0" applyFont="1" applyBorder="1" applyAlignment="1">
      <alignment horizontal="left"/>
    </xf>
    <xf numFmtId="0" fontId="22" fillId="0" borderId="2" xfId="0" applyFont="1" applyBorder="1" applyAlignment="1">
      <alignment horizontal="center" vertical="top"/>
    </xf>
    <xf numFmtId="0" fontId="22" fillId="0" borderId="0" xfId="0" applyFont="1" applyAlignment="1">
      <alignment horizontal="left" vertical="top"/>
    </xf>
    <xf numFmtId="0" fontId="44" fillId="0" borderId="0" xfId="0" applyFont="1" applyAlignment="1">
      <alignment horizontal="left"/>
    </xf>
    <xf numFmtId="1" fontId="22" fillId="0" borderId="3" xfId="0" applyNumberFormat="1" applyFont="1" applyBorder="1" applyAlignment="1">
      <alignment horizontal="left" vertical="top"/>
    </xf>
    <xf numFmtId="0" fontId="14" fillId="0" borderId="13" xfId="0" applyFont="1" applyBorder="1" applyAlignment="1">
      <alignment horizontal="center" vertical="center" wrapText="1"/>
    </xf>
    <xf numFmtId="0" fontId="46" fillId="0" borderId="2" xfId="0" applyFont="1" applyBorder="1" applyAlignment="1">
      <alignment horizontal="center" vertical="center" wrapText="1"/>
    </xf>
    <xf numFmtId="165" fontId="42" fillId="0" borderId="4" xfId="0" applyNumberFormat="1" applyFont="1" applyBorder="1" applyAlignment="1">
      <alignment horizontal="center" vertical="top" shrinkToFit="1"/>
    </xf>
    <xf numFmtId="0" fontId="42" fillId="0" borderId="4" xfId="0" applyFont="1" applyBorder="1" applyAlignment="1">
      <alignment horizontal="center" vertical="top" shrinkToFit="1"/>
    </xf>
    <xf numFmtId="2" fontId="42" fillId="0" borderId="4" xfId="0" applyNumberFormat="1" applyFont="1" applyBorder="1" applyAlignment="1">
      <alignment horizontal="center" vertical="top" shrinkToFit="1"/>
    </xf>
    <xf numFmtId="0" fontId="0" fillId="0" borderId="4" xfId="0" applyFont="1" applyBorder="1" applyAlignment="1">
      <alignment horizontal="left" vertical="top"/>
    </xf>
    <xf numFmtId="0" fontId="14" fillId="0" borderId="2" xfId="0" applyFont="1" applyBorder="1" applyAlignment="1">
      <alignment horizontal="center" vertical="center" wrapText="1"/>
    </xf>
    <xf numFmtId="2" fontId="42" fillId="0" borderId="0" xfId="0" applyNumberFormat="1" applyFont="1" applyBorder="1" applyAlignment="1">
      <alignment horizontal="center" vertical="top" shrinkToFit="1"/>
    </xf>
    <xf numFmtId="0" fontId="25" fillId="0" borderId="0" xfId="0" applyFont="1" applyBorder="1" applyAlignment="1">
      <alignment horizontal="left" vertical="top" wrapText="1"/>
    </xf>
    <xf numFmtId="0" fontId="33" fillId="0" borderId="0" xfId="0" applyFont="1" applyBorder="1" applyAlignment="1">
      <alignment horizontal="left" vertical="top"/>
    </xf>
    <xf numFmtId="166" fontId="50" fillId="0" borderId="4" xfId="0" applyNumberFormat="1" applyFont="1" applyBorder="1" applyAlignment="1">
      <alignment horizontal="center" vertical="center" shrinkToFit="1"/>
    </xf>
    <xf numFmtId="166" fontId="50" fillId="0" borderId="4" xfId="0" applyNumberFormat="1" applyFont="1" applyBorder="1" applyAlignment="1">
      <alignment horizontal="center" vertical="top" shrinkToFit="1"/>
    </xf>
    <xf numFmtId="2" fontId="50" fillId="0" borderId="4" xfId="0" applyNumberFormat="1" applyFont="1" applyBorder="1" applyAlignment="1">
      <alignment horizontal="center" vertical="top" shrinkToFit="1"/>
    </xf>
    <xf numFmtId="0" fontId="18" fillId="0" borderId="4" xfId="0" applyFont="1" applyBorder="1" applyAlignment="1">
      <alignment horizontal="center" vertical="center" wrapText="1"/>
    </xf>
    <xf numFmtId="0" fontId="14" fillId="0" borderId="4" xfId="0" applyFont="1" applyBorder="1" applyAlignment="1">
      <alignment horizontal="center" vertical="top" wrapText="1"/>
    </xf>
    <xf numFmtId="1" fontId="42" fillId="0" borderId="4" xfId="0" applyNumberFormat="1" applyFont="1" applyBorder="1" applyAlignment="1">
      <alignment horizontal="center" vertical="center" shrinkToFit="1"/>
    </xf>
    <xf numFmtId="1" fontId="18" fillId="0" borderId="4" xfId="0" applyNumberFormat="1" applyFont="1" applyBorder="1" applyAlignment="1">
      <alignment horizontal="center" vertical="top" shrinkToFit="1"/>
    </xf>
    <xf numFmtId="0" fontId="7" fillId="0" borderId="4" xfId="0" applyFont="1" applyBorder="1" applyAlignment="1">
      <alignment horizontal="center" vertical="center" wrapText="1"/>
    </xf>
    <xf numFmtId="14" fontId="24" fillId="0" borderId="2" xfId="0" applyNumberFormat="1" applyFont="1" applyBorder="1" applyAlignment="1">
      <alignment horizontal="center" vertical="center" wrapText="1"/>
    </xf>
    <xf numFmtId="0" fontId="14" fillId="0" borderId="24" xfId="0" applyFont="1" applyBorder="1" applyAlignment="1">
      <alignment horizontal="center" vertical="center" wrapText="1"/>
    </xf>
    <xf numFmtId="0" fontId="26" fillId="0" borderId="2" xfId="0" applyFont="1" applyBorder="1" applyAlignment="1">
      <alignment horizontal="center" vertical="center" wrapText="1"/>
    </xf>
    <xf numFmtId="1" fontId="56" fillId="0" borderId="2" xfId="0" applyNumberFormat="1" applyFont="1" applyBorder="1" applyAlignment="1">
      <alignment horizontal="center" vertical="top" shrinkToFit="1"/>
    </xf>
    <xf numFmtId="165" fontId="56" fillId="0" borderId="11" xfId="0" applyNumberFormat="1" applyFont="1" applyBorder="1" applyAlignment="1">
      <alignment horizontal="center" vertical="top" shrinkToFit="1"/>
    </xf>
    <xf numFmtId="164" fontId="11" fillId="5" borderId="13" xfId="0" applyNumberFormat="1" applyFont="1" applyFill="1" applyBorder="1" applyAlignment="1" applyProtection="1">
      <alignment horizontal="right" vertical="center" wrapText="1"/>
      <protection locked="0"/>
    </xf>
    <xf numFmtId="164" fontId="11" fillId="0" borderId="2" xfId="0" applyNumberFormat="1" applyFont="1" applyBorder="1" applyAlignment="1">
      <alignment horizontal="right" vertical="top" wrapText="1"/>
    </xf>
    <xf numFmtId="164" fontId="11" fillId="0" borderId="2" xfId="0" applyNumberFormat="1" applyFont="1" applyFill="1" applyBorder="1" applyAlignment="1">
      <alignment horizontal="right" vertical="top" wrapText="1"/>
    </xf>
    <xf numFmtId="2" fontId="56" fillId="0" borderId="11" xfId="0" applyNumberFormat="1" applyFont="1" applyBorder="1" applyAlignment="1">
      <alignment horizontal="center" vertical="top" shrinkToFit="1"/>
    </xf>
    <xf numFmtId="0" fontId="0" fillId="0" borderId="0" xfId="0" applyFont="1" applyBorder="1" applyAlignment="1">
      <alignment horizontal="left" vertical="top"/>
    </xf>
    <xf numFmtId="2" fontId="56" fillId="0" borderId="13" xfId="0" applyNumberFormat="1" applyFont="1" applyBorder="1" applyAlignment="1">
      <alignment horizontal="center" vertical="top" shrinkToFit="1"/>
    </xf>
    <xf numFmtId="164" fontId="11" fillId="5" borderId="23" xfId="0" applyNumberFormat="1" applyFont="1" applyFill="1" applyBorder="1" applyAlignment="1" applyProtection="1">
      <alignment horizontal="right" vertical="center" wrapText="1"/>
      <protection locked="0"/>
    </xf>
    <xf numFmtId="164" fontId="11" fillId="0" borderId="25" xfId="0" applyNumberFormat="1" applyFont="1" applyBorder="1" applyAlignment="1">
      <alignment horizontal="right" vertical="top" wrapText="1"/>
    </xf>
    <xf numFmtId="164" fontId="11" fillId="0" borderId="25" xfId="0" applyNumberFormat="1" applyFont="1" applyFill="1" applyBorder="1" applyAlignment="1">
      <alignment horizontal="right" vertical="top" wrapText="1"/>
    </xf>
    <xf numFmtId="1" fontId="56" fillId="0" borderId="5" xfId="0" applyNumberFormat="1" applyFont="1" applyBorder="1" applyAlignment="1">
      <alignment horizontal="center" vertical="top" shrinkToFit="1"/>
    </xf>
    <xf numFmtId="2" fontId="56" fillId="0" borderId="6" xfId="0" applyNumberFormat="1" applyFont="1" applyBorder="1" applyAlignment="1">
      <alignment horizontal="center" vertical="top" shrinkToFit="1"/>
    </xf>
    <xf numFmtId="0" fontId="7" fillId="0" borderId="4" xfId="0" applyFont="1" applyBorder="1" applyAlignment="1">
      <alignment vertical="center" wrapText="1"/>
    </xf>
    <xf numFmtId="0" fontId="20" fillId="0" borderId="4" xfId="0" applyFont="1" applyBorder="1" applyAlignment="1">
      <alignment vertical="top"/>
    </xf>
    <xf numFmtId="164" fontId="58" fillId="0" borderId="4" xfId="0" applyNumberFormat="1" applyFont="1" applyBorder="1" applyAlignment="1">
      <alignment horizontal="right" wrapText="1"/>
    </xf>
    <xf numFmtId="8" fontId="26" fillId="0" borderId="4" xfId="0" applyNumberFormat="1" applyFont="1" applyBorder="1" applyAlignment="1">
      <alignment horizontal="right" vertical="top" wrapText="1"/>
    </xf>
    <xf numFmtId="164" fontId="26" fillId="0" borderId="4" xfId="0" applyNumberFormat="1" applyFont="1" applyBorder="1" applyAlignment="1">
      <alignment horizontal="right" vertical="top" wrapText="1"/>
    </xf>
    <xf numFmtId="0" fontId="16" fillId="0" borderId="13" xfId="0" applyFont="1" applyBorder="1" applyAlignment="1">
      <alignment horizontal="center" vertical="top" wrapText="1"/>
    </xf>
    <xf numFmtId="0" fontId="26" fillId="0" borderId="5" xfId="0" applyFont="1" applyBorder="1" applyAlignment="1">
      <alignment horizontal="center" vertical="top" wrapText="1"/>
    </xf>
    <xf numFmtId="169" fontId="55" fillId="0" borderId="11" xfId="0" applyNumberFormat="1" applyFont="1" applyBorder="1" applyAlignment="1">
      <alignment horizontal="center" vertical="top" shrinkToFit="1"/>
    </xf>
    <xf numFmtId="169" fontId="55" fillId="0" borderId="21" xfId="0" applyNumberFormat="1" applyFont="1" applyBorder="1" applyAlignment="1">
      <alignment horizontal="center" vertical="top" shrinkToFit="1"/>
    </xf>
    <xf numFmtId="10" fontId="26" fillId="5" borderId="2" xfId="0" applyNumberFormat="1" applyFont="1" applyFill="1" applyBorder="1" applyAlignment="1" applyProtection="1">
      <alignment horizontal="center" vertical="top" wrapText="1"/>
      <protection locked="0"/>
    </xf>
    <xf numFmtId="10" fontId="26" fillId="5" borderId="25" xfId="0" applyNumberFormat="1" applyFont="1" applyFill="1" applyBorder="1" applyAlignment="1" applyProtection="1">
      <alignment horizontal="center" vertical="top" wrapText="1"/>
      <protection locked="0"/>
    </xf>
    <xf numFmtId="10" fontId="26" fillId="0" borderId="7" xfId="0" applyNumberFormat="1" applyFont="1" applyBorder="1" applyAlignment="1">
      <alignment horizontal="center" vertical="center" wrapText="1"/>
    </xf>
    <xf numFmtId="0" fontId="61" fillId="0" borderId="2" xfId="0" applyFont="1" applyBorder="1" applyAlignment="1">
      <alignment horizontal="center" vertical="center" wrapText="1"/>
    </xf>
    <xf numFmtId="0" fontId="61" fillId="0" borderId="2" xfId="0" applyFont="1" applyBorder="1" applyAlignment="1">
      <alignment horizontal="left" vertical="center" wrapText="1"/>
    </xf>
    <xf numFmtId="164" fontId="61" fillId="0" borderId="2" xfId="0" applyNumberFormat="1" applyFont="1" applyBorder="1" applyAlignment="1">
      <alignment horizontal="right" vertical="center" wrapText="1"/>
    </xf>
    <xf numFmtId="168" fontId="61" fillId="0" borderId="2" xfId="0" applyNumberFormat="1" applyFont="1" applyFill="1" applyBorder="1" applyAlignment="1">
      <alignment horizontal="right" vertical="center" wrapText="1"/>
    </xf>
    <xf numFmtId="8" fontId="45" fillId="7" borderId="2" xfId="0" applyNumberFormat="1" applyFont="1" applyFill="1" applyBorder="1" applyAlignment="1" applyProtection="1">
      <alignment horizontal="right" vertical="center" wrapText="1"/>
      <protection locked="0"/>
    </xf>
    <xf numFmtId="8" fontId="61" fillId="7" borderId="2" xfId="0" applyNumberFormat="1" applyFont="1" applyFill="1" applyBorder="1" applyAlignment="1" applyProtection="1">
      <alignment horizontal="right" vertical="center" wrapText="1"/>
      <protection locked="0"/>
    </xf>
    <xf numFmtId="0" fontId="61" fillId="0" borderId="25" xfId="0" applyFont="1" applyBorder="1" applyAlignment="1">
      <alignment horizontal="center" vertical="center" wrapText="1"/>
    </xf>
    <xf numFmtId="164" fontId="62" fillId="0" borderId="25" xfId="0" applyNumberFormat="1" applyFont="1" applyBorder="1" applyAlignment="1">
      <alignment horizontal="right" vertical="center" wrapText="1"/>
    </xf>
    <xf numFmtId="168" fontId="61" fillId="4" borderId="2" xfId="0" applyNumberFormat="1" applyFont="1" applyFill="1" applyBorder="1" applyAlignment="1" applyProtection="1">
      <alignment horizontal="right" vertical="center" wrapText="1"/>
      <protection locked="0"/>
    </xf>
    <xf numFmtId="0" fontId="64" fillId="0" borderId="4" xfId="0" applyFont="1" applyBorder="1" applyAlignment="1">
      <alignment horizontal="center" vertical="center" wrapText="1"/>
    </xf>
    <xf numFmtId="165" fontId="56" fillId="0" borderId="4" xfId="0" applyNumberFormat="1" applyFont="1" applyBorder="1" applyAlignment="1">
      <alignment horizontal="center" vertical="top" shrinkToFit="1"/>
    </xf>
    <xf numFmtId="166" fontId="56" fillId="0" borderId="4" xfId="0" applyNumberFormat="1" applyFont="1" applyBorder="1" applyAlignment="1">
      <alignment horizontal="center" vertical="top" shrinkToFit="1"/>
    </xf>
    <xf numFmtId="2" fontId="56" fillId="0" borderId="4" xfId="0" applyNumberFormat="1" applyFont="1" applyBorder="1" applyAlignment="1">
      <alignment horizontal="center" vertical="top" shrinkToFit="1"/>
    </xf>
    <xf numFmtId="168" fontId="26" fillId="0" borderId="32" xfId="0" applyNumberFormat="1" applyFont="1" applyBorder="1" applyAlignment="1">
      <alignment horizontal="center" vertical="top" wrapText="1"/>
    </xf>
    <xf numFmtId="0" fontId="26" fillId="0" borderId="0" xfId="0" applyFont="1" applyBorder="1" applyAlignment="1">
      <alignment horizontal="center" vertical="top" wrapText="1"/>
    </xf>
    <xf numFmtId="0" fontId="26" fillId="0" borderId="22" xfId="0" applyFont="1" applyBorder="1" applyAlignment="1">
      <alignment horizontal="center" vertical="top"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24" xfId="0" applyFont="1" applyBorder="1" applyAlignment="1">
      <alignment horizontal="center" vertical="top" wrapText="1"/>
    </xf>
    <xf numFmtId="166" fontId="50" fillId="0" borderId="36" xfId="0" applyNumberFormat="1" applyFont="1" applyBorder="1" applyAlignment="1">
      <alignment horizontal="center" vertical="center" shrinkToFit="1"/>
    </xf>
    <xf numFmtId="166" fontId="50" fillId="0" borderId="39" xfId="0" applyNumberFormat="1" applyFont="1" applyBorder="1" applyAlignment="1">
      <alignment horizontal="center" vertical="top" shrinkToFit="1"/>
    </xf>
    <xf numFmtId="2" fontId="50" fillId="0" borderId="39" xfId="0" applyNumberFormat="1" applyFont="1" applyBorder="1" applyAlignment="1">
      <alignment horizontal="center" vertical="top" shrinkToFit="1"/>
    </xf>
    <xf numFmtId="2" fontId="50" fillId="0" borderId="41" xfId="0" applyNumberFormat="1" applyFont="1" applyBorder="1" applyAlignment="1">
      <alignment horizontal="center" vertical="top" shrinkToFit="1"/>
    </xf>
    <xf numFmtId="8" fontId="11" fillId="0" borderId="45" xfId="0" applyNumberFormat="1" applyFont="1" applyBorder="1" applyAlignment="1">
      <alignment horizontal="center" vertical="top" wrapText="1"/>
    </xf>
    <xf numFmtId="14" fontId="68"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14" fontId="4" fillId="0" borderId="4" xfId="0" applyNumberFormat="1" applyFont="1" applyBorder="1" applyAlignment="1">
      <alignment horizontal="center" vertical="center"/>
    </xf>
    <xf numFmtId="168" fontId="26" fillId="0" borderId="46" xfId="0" applyNumberFormat="1" applyFont="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Fill="1" applyAlignment="1">
      <alignment horizontal="left" vertical="top"/>
    </xf>
    <xf numFmtId="0" fontId="20" fillId="0" borderId="0"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0" fontId="0" fillId="0" borderId="0" xfId="0" applyFont="1" applyFill="1" applyBorder="1" applyAlignment="1">
      <alignment horizontal="left" vertical="top"/>
    </xf>
    <xf numFmtId="0" fontId="7" fillId="0" borderId="0" xfId="0" applyFont="1" applyBorder="1" applyAlignment="1">
      <alignment horizontal="left" wrapText="1"/>
    </xf>
    <xf numFmtId="0" fontId="7" fillId="0" borderId="28" xfId="0" applyFont="1" applyFill="1" applyBorder="1" applyAlignment="1">
      <alignment horizontal="center" vertical="top" wrapText="1"/>
    </xf>
    <xf numFmtId="0" fontId="0" fillId="0" borderId="47" xfId="0" applyFont="1" applyBorder="1" applyAlignment="1">
      <alignment horizontal="left" vertical="top"/>
    </xf>
    <xf numFmtId="0" fontId="25" fillId="0" borderId="48" xfId="0" applyFont="1" applyBorder="1" applyAlignment="1">
      <alignment horizontal="right" vertical="top" wrapText="1"/>
    </xf>
    <xf numFmtId="0" fontId="7" fillId="11" borderId="4" xfId="0" applyFont="1" applyFill="1" applyBorder="1" applyAlignment="1" applyProtection="1">
      <alignment horizontal="left" wrapText="1"/>
      <protection locked="0"/>
    </xf>
    <xf numFmtId="0" fontId="25" fillId="0" borderId="0" xfId="0" applyFont="1" applyBorder="1" applyAlignment="1">
      <alignment horizontal="center" vertical="top" wrapText="1"/>
    </xf>
    <xf numFmtId="0" fontId="25" fillId="0" borderId="0" xfId="0" applyFont="1" applyBorder="1" applyAlignment="1">
      <alignment horizontal="center" vertical="center" wrapText="1"/>
    </xf>
    <xf numFmtId="0" fontId="0" fillId="4" borderId="4" xfId="0" applyFont="1" applyFill="1" applyBorder="1" applyAlignment="1" applyProtection="1">
      <alignment horizontal="left" vertical="top"/>
      <protection locked="0"/>
    </xf>
    <xf numFmtId="0" fontId="0" fillId="0" borderId="48" xfId="0" applyFont="1" applyBorder="1" applyAlignment="1">
      <alignment horizontal="left" vertical="top"/>
    </xf>
    <xf numFmtId="0" fontId="25" fillId="0" borderId="0" xfId="0" applyFont="1" applyBorder="1" applyAlignment="1">
      <alignment horizontal="right" vertical="top" wrapText="1"/>
    </xf>
    <xf numFmtId="0" fontId="25" fillId="0" borderId="0" xfId="0" applyFont="1" applyFill="1" applyBorder="1" applyAlignment="1">
      <alignment horizontal="center" vertical="top" wrapText="1"/>
    </xf>
    <xf numFmtId="0" fontId="42" fillId="0" borderId="4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10" xfId="0" applyFont="1" applyBorder="1" applyAlignment="1">
      <alignment horizontal="center" vertical="center" wrapText="1"/>
    </xf>
    <xf numFmtId="0" fontId="19" fillId="0" borderId="10" xfId="0" applyFont="1" applyBorder="1" applyAlignment="1">
      <alignment horizontal="center" vertical="top" wrapText="1"/>
    </xf>
    <xf numFmtId="0" fontId="25" fillId="0" borderId="10" xfId="0" applyFont="1" applyBorder="1" applyAlignment="1">
      <alignment horizontal="center" vertical="top" wrapText="1"/>
    </xf>
    <xf numFmtId="0" fontId="42" fillId="0" borderId="4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7" xfId="0" applyFont="1" applyBorder="1" applyAlignment="1">
      <alignment horizontal="center" vertical="center" wrapText="1"/>
    </xf>
    <xf numFmtId="0" fontId="7" fillId="0" borderId="4" xfId="0" applyFont="1" applyBorder="1" applyAlignment="1">
      <alignment horizontal="left" wrapText="1"/>
    </xf>
    <xf numFmtId="0" fontId="7" fillId="0" borderId="0" xfId="0" applyFont="1" applyBorder="1" applyAlignment="1">
      <alignment horizontal="left" vertical="center" wrapText="1"/>
    </xf>
    <xf numFmtId="0" fontId="0" fillId="0" borderId="10" xfId="0" applyFont="1" applyBorder="1" applyAlignment="1">
      <alignment horizontal="left" vertical="top"/>
    </xf>
    <xf numFmtId="0" fontId="0" fillId="0" borderId="49" xfId="0" applyFont="1" applyBorder="1" applyAlignment="1">
      <alignment horizontal="left" vertical="top"/>
    </xf>
    <xf numFmtId="1" fontId="32" fillId="0" borderId="0" xfId="0" applyNumberFormat="1" applyFont="1" applyBorder="1" applyAlignment="1">
      <alignment horizontal="left" vertical="top" shrinkToFit="1"/>
    </xf>
    <xf numFmtId="0" fontId="24" fillId="8" borderId="2" xfId="0" applyFont="1" applyFill="1" applyBorder="1" applyAlignment="1" applyProtection="1">
      <alignment horizontal="center" vertical="center"/>
      <protection locked="0"/>
    </xf>
    <xf numFmtId="10" fontId="26" fillId="0" borderId="13" xfId="0" applyNumberFormat="1" applyFont="1" applyFill="1" applyBorder="1" applyAlignment="1" applyProtection="1">
      <alignment horizontal="center" vertical="top" wrapText="1"/>
    </xf>
    <xf numFmtId="10" fontId="26" fillId="0" borderId="2" xfId="0" applyNumberFormat="1" applyFont="1" applyFill="1" applyBorder="1" applyAlignment="1" applyProtection="1">
      <alignment horizontal="center" vertical="top" wrapText="1"/>
    </xf>
    <xf numFmtId="20" fontId="24" fillId="8" borderId="20" xfId="0" applyNumberFormat="1" applyFont="1" applyFill="1" applyBorder="1" applyAlignment="1" applyProtection="1">
      <alignment horizontal="center" vertical="center"/>
      <protection locked="0"/>
    </xf>
    <xf numFmtId="0" fontId="0" fillId="0" borderId="0" xfId="0" applyFont="1" applyAlignment="1">
      <alignment horizontal="left" vertical="top"/>
    </xf>
    <xf numFmtId="0" fontId="14" fillId="0" borderId="4" xfId="0" applyFont="1" applyBorder="1" applyAlignment="1">
      <alignment vertical="center" wrapText="1"/>
    </xf>
    <xf numFmtId="167" fontId="25" fillId="12" borderId="4" xfId="0" applyNumberFormat="1" applyFont="1" applyFill="1" applyBorder="1" applyAlignment="1" applyProtection="1">
      <alignment horizontal="center" vertical="center" wrapText="1"/>
      <protection locked="0"/>
    </xf>
    <xf numFmtId="10" fontId="26" fillId="4" borderId="13" xfId="0" applyNumberFormat="1" applyFont="1" applyFill="1" applyBorder="1" applyAlignment="1" applyProtection="1">
      <alignment horizontal="center" vertical="top" wrapText="1"/>
      <protection locked="0"/>
    </xf>
    <xf numFmtId="0" fontId="7" fillId="0" borderId="0" xfId="0" applyFont="1" applyAlignment="1">
      <alignment horizontal="justify" vertical="center" wrapText="1"/>
    </xf>
    <xf numFmtId="0" fontId="10" fillId="0" borderId="0" xfId="0" applyFont="1" applyAlignment="1">
      <alignment horizontal="justify" vertical="center" wrapText="1"/>
    </xf>
    <xf numFmtId="164" fontId="1"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0" fillId="0" borderId="3" xfId="0" applyFont="1" applyBorder="1" applyAlignment="1">
      <alignment horizontal="center" vertical="top"/>
    </xf>
    <xf numFmtId="0" fontId="0" fillId="0" borderId="0" xfId="0" applyFont="1" applyBorder="1" applyAlignment="1">
      <alignment horizontal="center" vertical="top"/>
    </xf>
    <xf numFmtId="0" fontId="5" fillId="0" borderId="0" xfId="0" applyFont="1" applyAlignment="1">
      <alignment horizontal="center" vertical="top" wrapText="1"/>
    </xf>
    <xf numFmtId="0" fontId="6" fillId="3" borderId="0" xfId="0" applyFont="1" applyFill="1" applyAlignment="1">
      <alignment horizontal="justify" vertical="top" wrapText="1"/>
    </xf>
    <xf numFmtId="0" fontId="11" fillId="4" borderId="0" xfId="0" applyFont="1" applyFill="1" applyAlignment="1" applyProtection="1">
      <alignment horizontal="center" vertical="center" wrapText="1"/>
      <protection locked="0"/>
    </xf>
    <xf numFmtId="0" fontId="7" fillId="0" borderId="0" xfId="0" applyFont="1" applyAlignment="1">
      <alignment horizontal="center" vertical="center" wrapText="1"/>
    </xf>
    <xf numFmtId="0" fontId="14" fillId="0" borderId="0" xfId="0" applyFont="1" applyBorder="1" applyAlignment="1">
      <alignment horizontal="center" vertical="top"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16" fillId="0" borderId="3" xfId="0" applyFont="1" applyBorder="1" applyAlignment="1">
      <alignment horizontal="center" vertical="top" wrapText="1"/>
    </xf>
    <xf numFmtId="0" fontId="16" fillId="0" borderId="0" xfId="0" applyFont="1" applyBorder="1" applyAlignment="1">
      <alignment horizontal="center" vertical="top" wrapText="1"/>
    </xf>
    <xf numFmtId="0" fontId="14" fillId="0" borderId="5" xfId="0" applyFont="1" applyBorder="1" applyAlignment="1">
      <alignment horizontal="left" vertical="center" wrapText="1"/>
    </xf>
    <xf numFmtId="0" fontId="20" fillId="0" borderId="6" xfId="0" applyFont="1" applyBorder="1" applyAlignment="1">
      <alignment horizontal="left" vertical="center"/>
    </xf>
    <xf numFmtId="0" fontId="24" fillId="0" borderId="4" xfId="0" applyFont="1" applyBorder="1" applyAlignment="1">
      <alignment horizontal="left"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7" fillId="5" borderId="4" xfId="0" applyFont="1" applyFill="1" applyBorder="1" applyAlignment="1" applyProtection="1">
      <alignment horizontal="left" wrapText="1"/>
      <protection locked="0"/>
    </xf>
    <xf numFmtId="0" fontId="0" fillId="4" borderId="4" xfId="0" applyFont="1" applyFill="1" applyBorder="1" applyAlignment="1" applyProtection="1">
      <alignment horizontal="left" vertical="top"/>
      <protection locked="0"/>
    </xf>
    <xf numFmtId="0" fontId="7" fillId="0" borderId="4" xfId="0" applyFont="1" applyBorder="1" applyAlignment="1">
      <alignment horizontal="left" vertical="center" wrapText="1"/>
    </xf>
    <xf numFmtId="0" fontId="20" fillId="0" borderId="4" xfId="0" applyFont="1" applyBorder="1" applyAlignment="1">
      <alignment horizontal="left" vertical="center"/>
    </xf>
    <xf numFmtId="0" fontId="14" fillId="0" borderId="4" xfId="0" applyFont="1" applyBorder="1" applyAlignment="1">
      <alignment horizontal="center" vertical="center" wrapText="1"/>
    </xf>
    <xf numFmtId="0" fontId="71" fillId="0" borderId="4" xfId="0" applyFont="1" applyBorder="1" applyAlignment="1">
      <alignment horizontal="left" vertical="center" wrapText="1"/>
    </xf>
    <xf numFmtId="0" fontId="21" fillId="0" borderId="4" xfId="0" applyFont="1" applyBorder="1" applyAlignment="1">
      <alignment horizontal="left" vertical="center" wrapText="1"/>
    </xf>
    <xf numFmtId="0" fontId="18"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4" xfId="0" applyFont="1" applyBorder="1" applyAlignment="1">
      <alignment horizontal="left" vertical="top" wrapText="1"/>
    </xf>
    <xf numFmtId="0" fontId="20" fillId="0" borderId="4" xfId="0" applyFont="1" applyBorder="1" applyAlignment="1">
      <alignment horizontal="left" vertical="top"/>
    </xf>
    <xf numFmtId="0" fontId="20" fillId="0" borderId="4" xfId="0" applyFont="1" applyBorder="1" applyAlignment="1" applyProtection="1">
      <alignment horizontal="left" vertical="top"/>
      <protection locked="0"/>
    </xf>
    <xf numFmtId="0" fontId="25" fillId="6" borderId="4" xfId="0" applyFont="1" applyFill="1" applyBorder="1" applyAlignment="1">
      <alignment horizontal="center" vertical="top" wrapText="1"/>
    </xf>
    <xf numFmtId="0" fontId="20" fillId="0" borderId="4" xfId="0" applyFont="1" applyBorder="1" applyAlignment="1">
      <alignment horizontal="center" vertical="top"/>
    </xf>
    <xf numFmtId="0" fontId="18" fillId="0" borderId="4" xfId="0" applyFont="1" applyBorder="1" applyAlignment="1">
      <alignment horizontal="left" vertical="top" wrapText="1"/>
    </xf>
    <xf numFmtId="0" fontId="20" fillId="4" borderId="4" xfId="0" applyFont="1" applyFill="1" applyBorder="1" applyAlignment="1" applyProtection="1">
      <alignment horizontal="left" vertical="top"/>
      <protection locked="0"/>
    </xf>
    <xf numFmtId="0" fontId="7" fillId="5" borderId="4" xfId="0" applyFont="1" applyFill="1" applyBorder="1" applyAlignment="1" applyProtection="1">
      <alignment horizontal="left" vertical="top" wrapText="1"/>
      <protection locked="0"/>
    </xf>
    <xf numFmtId="0" fontId="14" fillId="5" borderId="4" xfId="0" applyFont="1" applyFill="1" applyBorder="1" applyAlignment="1" applyProtection="1">
      <alignment horizontal="left" vertical="top" wrapText="1"/>
      <protection locked="0"/>
    </xf>
    <xf numFmtId="0" fontId="16" fillId="0" borderId="10" xfId="0" applyFont="1" applyBorder="1" applyAlignment="1">
      <alignment horizontal="center" vertical="center" wrapText="1"/>
    </xf>
    <xf numFmtId="0" fontId="14" fillId="0" borderId="4" xfId="0" applyFont="1" applyBorder="1" applyAlignment="1">
      <alignment vertical="center" wrapText="1"/>
    </xf>
    <xf numFmtId="0" fontId="20" fillId="0" borderId="4" xfId="0" applyFont="1" applyBorder="1" applyAlignment="1">
      <alignment vertical="center"/>
    </xf>
    <xf numFmtId="0" fontId="7" fillId="7" borderId="4" xfId="0" applyFont="1" applyFill="1" applyBorder="1" applyAlignment="1" applyProtection="1">
      <alignment vertical="center" wrapText="1"/>
      <protection locked="0"/>
    </xf>
    <xf numFmtId="0" fontId="7" fillId="5" borderId="7"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0" fillId="4" borderId="4" xfId="0" applyFont="1" applyFill="1" applyBorder="1" applyAlignment="1" applyProtection="1">
      <alignment vertical="center"/>
      <protection locked="0"/>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7" fillId="7" borderId="7" xfId="0" applyFont="1" applyFill="1" applyBorder="1" applyAlignment="1" applyProtection="1">
      <alignment horizontal="center" wrapText="1"/>
      <protection locked="0"/>
    </xf>
    <xf numFmtId="0" fontId="7" fillId="7" borderId="8" xfId="0" applyFont="1" applyFill="1" applyBorder="1" applyAlignment="1" applyProtection="1">
      <alignment horizontal="center" wrapText="1"/>
      <protection locked="0"/>
    </xf>
    <xf numFmtId="0" fontId="7" fillId="7" borderId="9" xfId="0" applyFont="1" applyFill="1" applyBorder="1" applyAlignment="1" applyProtection="1">
      <alignment horizontal="center" wrapText="1"/>
      <protection locked="0"/>
    </xf>
    <xf numFmtId="0" fontId="7" fillId="7" borderId="4" xfId="0" applyFont="1" applyFill="1" applyBorder="1" applyAlignment="1" applyProtection="1">
      <alignment horizontal="left" wrapText="1"/>
      <protection locked="0"/>
    </xf>
    <xf numFmtId="0" fontId="27" fillId="3" borderId="11" xfId="0" applyFont="1" applyFill="1" applyBorder="1" applyAlignment="1">
      <alignment horizontal="left" vertical="center"/>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22" fillId="3" borderId="14" xfId="0" applyFont="1" applyFill="1" applyBorder="1" applyAlignment="1">
      <alignment horizontal="left" vertical="top"/>
    </xf>
    <xf numFmtId="0" fontId="20" fillId="0" borderId="15" xfId="0" applyFont="1" applyBorder="1" applyAlignment="1">
      <alignment horizontal="left" vertical="top"/>
    </xf>
    <xf numFmtId="14" fontId="24" fillId="0" borderId="0" xfId="0" applyNumberFormat="1" applyFont="1" applyBorder="1" applyAlignment="1">
      <alignment horizontal="center" wrapText="1"/>
    </xf>
    <xf numFmtId="0" fontId="29" fillId="0" borderId="0" xfId="0" applyFont="1" applyBorder="1" applyAlignment="1">
      <alignment horizontal="left" vertical="top"/>
    </xf>
    <xf numFmtId="0" fontId="29" fillId="0" borderId="15" xfId="0" applyFont="1" applyBorder="1" applyAlignment="1">
      <alignment horizontal="left" vertical="top"/>
    </xf>
    <xf numFmtId="0" fontId="22" fillId="3" borderId="16" xfId="0" applyFont="1" applyFill="1" applyBorder="1" applyAlignment="1">
      <alignment horizontal="left" vertical="top"/>
    </xf>
    <xf numFmtId="0" fontId="22" fillId="3" borderId="17" xfId="0" applyFont="1" applyFill="1" applyBorder="1" applyAlignment="1">
      <alignment horizontal="left" vertical="top"/>
    </xf>
    <xf numFmtId="14" fontId="24" fillId="0" borderId="17" xfId="0" applyNumberFormat="1" applyFont="1" applyBorder="1" applyAlignment="1">
      <alignment horizontal="center" vertical="center" wrapText="1"/>
    </xf>
    <xf numFmtId="14" fontId="24" fillId="0" borderId="18" xfId="0" applyNumberFormat="1" applyFont="1" applyBorder="1" applyAlignment="1">
      <alignment horizontal="center" vertical="center" wrapText="1"/>
    </xf>
    <xf numFmtId="0" fontId="27" fillId="3" borderId="4" xfId="0" applyFont="1" applyFill="1" applyBorder="1" applyAlignment="1">
      <alignment horizontal="left" vertical="center"/>
    </xf>
    <xf numFmtId="0" fontId="30" fillId="0" borderId="4" xfId="0" applyFont="1" applyBorder="1" applyAlignment="1">
      <alignment horizontal="left" vertical="center"/>
    </xf>
    <xf numFmtId="0" fontId="7" fillId="5" borderId="8"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24" fillId="3" borderId="3" xfId="0" applyFont="1" applyFill="1" applyBorder="1" applyAlignment="1">
      <alignment horizontal="justify" vertical="justify" wrapText="1"/>
    </xf>
    <xf numFmtId="0" fontId="0" fillId="0" borderId="0" xfId="0" applyFont="1" applyAlignment="1">
      <alignment horizontal="justify" vertical="justify" wrapText="1"/>
    </xf>
    <xf numFmtId="0" fontId="20" fillId="0" borderId="1" xfId="0" applyFont="1" applyBorder="1" applyAlignment="1">
      <alignment horizontal="justify" vertical="justify" wrapText="1"/>
    </xf>
    <xf numFmtId="0" fontId="24" fillId="3" borderId="11" xfId="0" applyFont="1" applyFill="1" applyBorder="1" applyAlignment="1">
      <alignment horizontal="justify" vertical="center"/>
    </xf>
    <xf numFmtId="0" fontId="20" fillId="0" borderId="12" xfId="0" applyFont="1" applyBorder="1" applyAlignment="1">
      <alignment horizontal="justify" vertical="center"/>
    </xf>
    <xf numFmtId="0" fontId="20" fillId="0" borderId="13" xfId="0" applyFont="1" applyBorder="1" applyAlignment="1">
      <alignment horizontal="justify" vertical="center"/>
    </xf>
    <xf numFmtId="0" fontId="22" fillId="3" borderId="11" xfId="0" applyFont="1" applyFill="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4" fillId="3" borderId="11" xfId="0" applyFont="1" applyFill="1" applyBorder="1" applyAlignment="1">
      <alignment horizontal="justify" vertical="justify" wrapText="1"/>
    </xf>
    <xf numFmtId="0" fontId="20" fillId="0" borderId="12" xfId="0" applyFont="1" applyBorder="1" applyAlignment="1">
      <alignment horizontal="justify" vertical="justify"/>
    </xf>
    <xf numFmtId="0" fontId="20" fillId="0" borderId="13" xfId="0" applyFont="1" applyBorder="1" applyAlignment="1">
      <alignment horizontal="justify" vertical="justify"/>
    </xf>
    <xf numFmtId="0" fontId="22" fillId="5" borderId="4" xfId="0" applyFont="1" applyFill="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7" fillId="3" borderId="5" xfId="0" applyFont="1" applyFill="1" applyBorder="1" applyAlignment="1">
      <alignment horizontal="left" vertical="center"/>
    </xf>
    <xf numFmtId="0" fontId="28" fillId="0" borderId="6" xfId="0" applyFont="1" applyBorder="1" applyAlignment="1">
      <alignment horizontal="left" vertical="top"/>
    </xf>
    <xf numFmtId="0" fontId="28" fillId="0" borderId="19" xfId="0" applyFont="1" applyBorder="1" applyAlignment="1">
      <alignment horizontal="left" vertical="top"/>
    </xf>
    <xf numFmtId="0" fontId="24" fillId="3" borderId="3" xfId="0" applyFont="1" applyFill="1" applyBorder="1" applyAlignment="1">
      <alignment horizontal="left"/>
    </xf>
    <xf numFmtId="0" fontId="0" fillId="0" borderId="0" xfId="0" applyFont="1" applyAlignment="1">
      <alignment horizontal="left" vertical="top"/>
    </xf>
    <xf numFmtId="0" fontId="20" fillId="0" borderId="1" xfId="0" applyFont="1" applyBorder="1" applyAlignment="1">
      <alignment horizontal="left" vertical="top"/>
    </xf>
    <xf numFmtId="0" fontId="31" fillId="5" borderId="6" xfId="0" applyFont="1" applyFill="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20" fontId="24" fillId="5" borderId="6" xfId="0" applyNumberFormat="1" applyFont="1" applyFill="1" applyBorder="1" applyAlignment="1" applyProtection="1">
      <alignment horizontal="center" vertical="center"/>
      <protection locked="0"/>
    </xf>
    <xf numFmtId="0" fontId="24" fillId="3" borderId="3" xfId="0" applyFont="1" applyFill="1" applyBorder="1" applyAlignment="1">
      <alignment horizontal="left" vertical="top" wrapText="1"/>
    </xf>
    <xf numFmtId="0" fontId="22" fillId="3" borderId="11" xfId="0" applyFont="1" applyFill="1" applyBorder="1" applyAlignment="1">
      <alignment horizontal="center" vertical="top"/>
    </xf>
    <xf numFmtId="0" fontId="20" fillId="0" borderId="12" xfId="0" applyFont="1" applyBorder="1" applyAlignment="1">
      <alignment horizontal="left" vertical="top"/>
    </xf>
    <xf numFmtId="0" fontId="20" fillId="0" borderId="13" xfId="0" applyFont="1" applyBorder="1" applyAlignment="1">
      <alignment horizontal="left" vertical="top"/>
    </xf>
    <xf numFmtId="0" fontId="22" fillId="3" borderId="12" xfId="0" applyFont="1" applyFill="1" applyBorder="1" applyAlignment="1">
      <alignment horizontal="center" vertical="top" wrapText="1"/>
    </xf>
    <xf numFmtId="0" fontId="32" fillId="3" borderId="21" xfId="0" applyFont="1" applyFill="1" applyBorder="1" applyAlignment="1">
      <alignment horizontal="center" vertical="center"/>
    </xf>
    <xf numFmtId="0" fontId="20" fillId="0" borderId="22" xfId="0" applyFont="1" applyBorder="1" applyAlignment="1">
      <alignment horizontal="left" vertical="top"/>
    </xf>
    <xf numFmtId="0" fontId="20" fillId="0" borderId="23" xfId="0" applyFont="1" applyBorder="1" applyAlignment="1">
      <alignment horizontal="left" vertical="top"/>
    </xf>
    <xf numFmtId="0" fontId="20" fillId="0" borderId="3" xfId="0" applyFont="1" applyBorder="1" applyAlignment="1">
      <alignment horizontal="left" vertical="top"/>
    </xf>
    <xf numFmtId="0" fontId="20" fillId="0" borderId="5" xfId="0" applyFont="1" applyBorder="1" applyAlignment="1">
      <alignment horizontal="left" vertical="top"/>
    </xf>
    <xf numFmtId="0" fontId="20" fillId="0" borderId="6" xfId="0" applyFont="1" applyBorder="1" applyAlignment="1">
      <alignment horizontal="left" vertical="top"/>
    </xf>
    <xf numFmtId="0" fontId="20" fillId="0" borderId="19" xfId="0" applyFont="1" applyBorder="1" applyAlignment="1">
      <alignment horizontal="left" vertical="top"/>
    </xf>
    <xf numFmtId="0" fontId="24" fillId="3" borderId="6"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32" fillId="3" borderId="11" xfId="0" applyFont="1" applyFill="1" applyBorder="1" applyAlignment="1">
      <alignment horizontal="center" vertical="center"/>
    </xf>
    <xf numFmtId="0" fontId="24" fillId="3" borderId="0" xfId="0" applyFont="1" applyFill="1" applyAlignment="1">
      <alignment horizontal="left" vertical="center" wrapText="1"/>
    </xf>
    <xf numFmtId="0" fontId="37" fillId="0" borderId="11" xfId="0" applyFont="1" applyBorder="1" applyAlignment="1">
      <alignment horizontal="center" vertical="top"/>
    </xf>
    <xf numFmtId="0" fontId="33" fillId="0" borderId="13" xfId="0" applyFont="1" applyBorder="1" applyAlignment="1">
      <alignment horizontal="left" vertical="top"/>
    </xf>
    <xf numFmtId="0" fontId="25" fillId="0" borderId="4" xfId="0" applyFont="1" applyBorder="1" applyAlignment="1">
      <alignment horizontal="left" vertical="top" wrapText="1"/>
    </xf>
    <xf numFmtId="0" fontId="22" fillId="3" borderId="5" xfId="0" applyFont="1" applyFill="1" applyBorder="1" applyAlignment="1">
      <alignment horizontal="left" vertical="center"/>
    </xf>
    <xf numFmtId="0" fontId="33" fillId="0" borderId="6" xfId="0" applyFont="1" applyBorder="1" applyAlignment="1">
      <alignment horizontal="left" vertical="center"/>
    </xf>
    <xf numFmtId="0" fontId="33" fillId="0" borderId="19" xfId="0" applyFont="1" applyBorder="1" applyAlignment="1">
      <alignment horizontal="left" vertical="center"/>
    </xf>
    <xf numFmtId="0" fontId="24" fillId="3" borderId="11" xfId="0" applyFont="1" applyFill="1" applyBorder="1" applyAlignment="1">
      <alignment horizontal="left" vertical="top"/>
    </xf>
    <xf numFmtId="0" fontId="34" fillId="0" borderId="4" xfId="0" applyFont="1" applyBorder="1" applyAlignment="1">
      <alignment horizontal="center" vertical="top" wrapText="1"/>
    </xf>
    <xf numFmtId="0" fontId="16" fillId="0" borderId="4" xfId="0" applyFont="1" applyBorder="1" applyAlignment="1">
      <alignment horizontal="center" vertical="top" wrapText="1"/>
    </xf>
    <xf numFmtId="0" fontId="25" fillId="0" borderId="50" xfId="0" applyFont="1" applyBorder="1" applyAlignment="1">
      <alignment horizontal="center" vertical="top" wrapText="1"/>
    </xf>
    <xf numFmtId="0" fontId="25" fillId="0" borderId="51" xfId="0" applyFont="1" applyBorder="1" applyAlignment="1">
      <alignment horizontal="center" vertical="top" wrapText="1"/>
    </xf>
    <xf numFmtId="0" fontId="25" fillId="0" borderId="52" xfId="0" applyFont="1" applyBorder="1" applyAlignment="1">
      <alignment horizontal="center" vertical="top" wrapText="1"/>
    </xf>
    <xf numFmtId="0" fontId="35" fillId="0" borderId="11" xfId="0" applyFont="1" applyBorder="1" applyAlignment="1">
      <alignment horizontal="center" vertical="top"/>
    </xf>
    <xf numFmtId="0" fontId="35" fillId="0" borderId="12" xfId="0" applyFont="1" applyBorder="1" applyAlignment="1">
      <alignment horizontal="center" vertical="top"/>
    </xf>
    <xf numFmtId="0" fontId="35" fillId="0" borderId="13" xfId="0" applyFont="1" applyBorder="1" applyAlignment="1">
      <alignment horizontal="center" vertical="top"/>
    </xf>
    <xf numFmtId="0" fontId="38" fillId="0" borderId="4" xfId="0" applyFont="1" applyBorder="1" applyAlignment="1">
      <alignment horizontal="left" vertical="top" wrapText="1"/>
    </xf>
    <xf numFmtId="0" fontId="25" fillId="0" borderId="4" xfId="0" applyFont="1" applyBorder="1" applyAlignment="1">
      <alignment horizontal="center" vertical="top" wrapText="1"/>
    </xf>
    <xf numFmtId="0" fontId="22" fillId="0" borderId="24" xfId="0" applyFont="1" applyBorder="1" applyAlignment="1">
      <alignment horizontal="center" vertical="center"/>
    </xf>
    <xf numFmtId="0" fontId="20" fillId="0" borderId="20" xfId="0" applyFont="1" applyBorder="1" applyAlignment="1">
      <alignment horizontal="left" vertical="center"/>
    </xf>
    <xf numFmtId="0" fontId="22" fillId="0" borderId="12" xfId="0" applyFont="1" applyBorder="1" applyAlignment="1">
      <alignment horizontal="center" vertical="top"/>
    </xf>
    <xf numFmtId="1" fontId="42" fillId="9" borderId="11" xfId="0" applyNumberFormat="1" applyFont="1" applyFill="1" applyBorder="1" applyAlignment="1" applyProtection="1">
      <alignment horizontal="center" vertical="top" shrinkToFit="1"/>
      <protection locked="0"/>
    </xf>
    <xf numFmtId="0" fontId="33" fillId="0" borderId="12" xfId="0" applyFont="1" applyBorder="1" applyAlignment="1" applyProtection="1">
      <alignment horizontal="left" vertical="top"/>
      <protection locked="0"/>
    </xf>
    <xf numFmtId="0" fontId="33" fillId="0" borderId="13" xfId="0" applyFont="1" applyBorder="1" applyAlignment="1" applyProtection="1">
      <alignment horizontal="left" vertical="top"/>
      <protection locked="0"/>
    </xf>
    <xf numFmtId="1" fontId="24" fillId="5" borderId="12" xfId="0" applyNumberFormat="1" applyFont="1" applyFill="1" applyBorder="1" applyAlignment="1" applyProtection="1">
      <alignment horizontal="center" vertical="top"/>
      <protection locked="0"/>
    </xf>
    <xf numFmtId="0" fontId="20" fillId="0" borderId="12" xfId="0" applyFont="1" applyBorder="1" applyAlignment="1" applyProtection="1">
      <alignment horizontal="left" vertical="top"/>
      <protection locked="0"/>
    </xf>
    <xf numFmtId="0" fontId="20" fillId="0" borderId="13" xfId="0" applyFont="1" applyBorder="1" applyAlignment="1" applyProtection="1">
      <alignment horizontal="left" vertical="top"/>
      <protection locked="0"/>
    </xf>
    <xf numFmtId="0" fontId="24" fillId="0" borderId="5" xfId="0" applyFont="1" applyBorder="1" applyAlignment="1">
      <alignment horizontal="left" vertical="top"/>
    </xf>
    <xf numFmtId="0" fontId="39" fillId="0" borderId="11" xfId="0" applyFont="1" applyBorder="1" applyAlignment="1">
      <alignment horizontal="center" vertical="top"/>
    </xf>
    <xf numFmtId="0" fontId="29" fillId="0" borderId="13" xfId="0" applyFont="1" applyBorder="1" applyAlignment="1">
      <alignment horizontal="left" vertical="top"/>
    </xf>
    <xf numFmtId="0" fontId="24" fillId="0" borderId="12" xfId="0" applyFont="1" applyBorder="1" applyAlignment="1">
      <alignment horizontal="left" vertical="top"/>
    </xf>
    <xf numFmtId="0" fontId="29" fillId="0" borderId="12" xfId="0" applyFont="1" applyBorder="1" applyAlignment="1">
      <alignment horizontal="left" vertical="top"/>
    </xf>
    <xf numFmtId="0" fontId="41" fillId="0" borderId="11" xfId="0" applyFont="1" applyBorder="1" applyAlignment="1">
      <alignment horizontal="left" vertical="top"/>
    </xf>
    <xf numFmtId="0" fontId="25" fillId="0" borderId="5" xfId="0" applyFont="1" applyBorder="1" applyAlignment="1">
      <alignment horizontal="left" vertical="top" wrapText="1"/>
    </xf>
    <xf numFmtId="0" fontId="22" fillId="0" borderId="11" xfId="0" applyFont="1" applyBorder="1" applyAlignment="1">
      <alignment horizontal="left" vertical="center"/>
    </xf>
    <xf numFmtId="1" fontId="35" fillId="0" borderId="11" xfId="0" applyNumberFormat="1" applyFont="1" applyBorder="1" applyAlignment="1">
      <alignment horizontal="center" vertical="top"/>
    </xf>
    <xf numFmtId="1" fontId="35" fillId="0" borderId="12" xfId="0" applyNumberFormat="1" applyFont="1" applyBorder="1" applyAlignment="1">
      <alignment horizontal="center" vertical="top"/>
    </xf>
    <xf numFmtId="1" fontId="35" fillId="0" borderId="13" xfId="0" applyNumberFormat="1" applyFont="1" applyBorder="1" applyAlignment="1">
      <alignment horizontal="center" vertical="top"/>
    </xf>
    <xf numFmtId="0" fontId="39" fillId="0" borderId="13" xfId="0" applyFont="1" applyBorder="1" applyAlignment="1">
      <alignment horizontal="center" vertical="top"/>
    </xf>
    <xf numFmtId="1" fontId="24" fillId="0" borderId="11" xfId="0" applyNumberFormat="1" applyFont="1" applyBorder="1" applyAlignment="1">
      <alignment horizontal="left" vertical="top"/>
    </xf>
    <xf numFmtId="1" fontId="24" fillId="0" borderId="12" xfId="0" applyNumberFormat="1" applyFont="1" applyBorder="1" applyAlignment="1">
      <alignment horizontal="left" vertical="top"/>
    </xf>
    <xf numFmtId="1" fontId="24" fillId="0" borderId="13" xfId="0" applyNumberFormat="1" applyFont="1" applyBorder="1" applyAlignment="1">
      <alignment horizontal="left" vertical="top"/>
    </xf>
    <xf numFmtId="0" fontId="43" fillId="0" borderId="21" xfId="0" applyFont="1" applyBorder="1" applyAlignment="1">
      <alignment horizontal="center" vertical="top"/>
    </xf>
    <xf numFmtId="0" fontId="22" fillId="3" borderId="25" xfId="0" applyFont="1" applyFill="1" applyBorder="1" applyAlignment="1">
      <alignment horizontal="center" vertical="center"/>
    </xf>
    <xf numFmtId="0" fontId="20" fillId="0" borderId="20" xfId="0" applyFont="1" applyBorder="1" applyAlignment="1">
      <alignment horizontal="left" vertical="top"/>
    </xf>
    <xf numFmtId="0" fontId="22"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9" xfId="0" applyFont="1" applyBorder="1" applyAlignment="1">
      <alignment horizontal="center" vertical="center" wrapText="1"/>
    </xf>
    <xf numFmtId="0" fontId="7" fillId="9" borderId="11" xfId="0" applyFont="1" applyFill="1" applyBorder="1" applyAlignment="1" applyProtection="1">
      <alignment horizontal="left" wrapText="1"/>
      <protection locked="0"/>
    </xf>
    <xf numFmtId="0" fontId="22" fillId="0" borderId="11" xfId="0" applyFont="1" applyBorder="1" applyAlignment="1">
      <alignment horizontal="center" vertical="top"/>
    </xf>
    <xf numFmtId="0" fontId="7" fillId="9" borderId="12" xfId="0" applyFont="1" applyFill="1" applyBorder="1" applyAlignment="1" applyProtection="1">
      <alignment horizontal="left" wrapText="1"/>
      <protection locked="0"/>
    </xf>
    <xf numFmtId="0" fontId="31" fillId="9" borderId="6" xfId="0" applyFont="1" applyFill="1" applyBorder="1" applyAlignment="1" applyProtection="1">
      <alignment horizontal="left" vertical="top"/>
      <protection locked="0"/>
    </xf>
    <xf numFmtId="0" fontId="20" fillId="0" borderId="19" xfId="0" applyFont="1" applyBorder="1" applyAlignment="1" applyProtection="1">
      <alignment horizontal="left" vertical="top"/>
      <protection locked="0"/>
    </xf>
    <xf numFmtId="0" fontId="31" fillId="9" borderId="11" xfId="0" applyFont="1" applyFill="1" applyBorder="1" applyAlignment="1" applyProtection="1">
      <alignment horizontal="left" vertical="top"/>
      <protection locked="0"/>
    </xf>
    <xf numFmtId="0" fontId="22" fillId="3" borderId="21" xfId="0" applyFont="1" applyFill="1" applyBorder="1" applyAlignment="1">
      <alignment horizontal="center" vertical="center"/>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1" fontId="45" fillId="9" borderId="11" xfId="0" applyNumberFormat="1" applyFont="1" applyFill="1" applyBorder="1" applyAlignment="1" applyProtection="1">
      <alignment horizontal="center" shrinkToFit="1"/>
      <protection locked="0"/>
    </xf>
    <xf numFmtId="1" fontId="45" fillId="9" borderId="12" xfId="0" applyNumberFormat="1" applyFont="1" applyFill="1" applyBorder="1" applyAlignment="1" applyProtection="1">
      <alignment horizontal="center" shrinkToFit="1"/>
      <protection locked="0"/>
    </xf>
    <xf numFmtId="0" fontId="31" fillId="0" borderId="6" xfId="0" applyFont="1" applyBorder="1" applyAlignment="1">
      <alignment horizontal="left" vertical="top"/>
    </xf>
    <xf numFmtId="0" fontId="15" fillId="0" borderId="0" xfId="0" applyFont="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left" vertical="top" wrapText="1"/>
    </xf>
    <xf numFmtId="0" fontId="25" fillId="0" borderId="0" xfId="0" applyFont="1" applyAlignment="1">
      <alignment horizontal="left" vertical="top" wrapText="1"/>
    </xf>
    <xf numFmtId="0" fontId="7" fillId="0" borderId="0" xfId="0" applyFont="1" applyBorder="1" applyAlignment="1">
      <alignment horizontal="left" vertical="top" wrapText="1"/>
    </xf>
    <xf numFmtId="0" fontId="20" fillId="0" borderId="0" xfId="0" applyFont="1" applyBorder="1" applyAlignment="1">
      <alignment horizontal="left" vertical="top"/>
    </xf>
    <xf numFmtId="0" fontId="14" fillId="0" borderId="12" xfId="0" applyFont="1" applyBorder="1" applyAlignment="1">
      <alignment horizontal="center" vertical="center" wrapText="1"/>
    </xf>
    <xf numFmtId="0" fontId="14" fillId="0" borderId="4" xfId="0" applyFont="1" applyBorder="1" applyAlignment="1">
      <alignment horizontal="center" vertical="center" textRotation="90" wrapText="1"/>
    </xf>
    <xf numFmtId="0" fontId="33" fillId="0" borderId="4" xfId="0" applyFont="1" applyBorder="1" applyAlignment="1">
      <alignment horizontal="left" vertical="top"/>
    </xf>
    <xf numFmtId="0" fontId="33" fillId="0" borderId="26" xfId="0" applyFont="1" applyBorder="1" applyAlignment="1">
      <alignment horizontal="left" vertical="top"/>
    </xf>
    <xf numFmtId="1" fontId="42" fillId="0" borderId="4" xfId="0" applyNumberFormat="1" applyFont="1" applyFill="1" applyBorder="1" applyAlignment="1" applyProtection="1">
      <alignment horizontal="center" vertical="top" shrinkToFit="1"/>
      <protection locked="0"/>
    </xf>
    <xf numFmtId="1" fontId="42" fillId="9" borderId="4" xfId="0" applyNumberFormat="1" applyFont="1" applyFill="1" applyBorder="1" applyAlignment="1" applyProtection="1">
      <alignment horizontal="center" vertical="top" shrinkToFit="1"/>
      <protection locked="0"/>
    </xf>
    <xf numFmtId="14" fontId="24" fillId="0" borderId="23" xfId="0" applyNumberFormat="1" applyFont="1" applyBorder="1" applyAlignment="1">
      <alignment horizontal="center" vertical="center" textRotation="90" wrapText="1"/>
    </xf>
    <xf numFmtId="0" fontId="29" fillId="0" borderId="1" xfId="0" applyFont="1" applyBorder="1" applyAlignment="1">
      <alignment horizontal="left" vertical="top"/>
    </xf>
    <xf numFmtId="0" fontId="49" fillId="9" borderId="4" xfId="0" applyFont="1" applyFill="1" applyBorder="1" applyAlignment="1" applyProtection="1">
      <alignment horizontal="left" wrapText="1"/>
      <protection locked="0"/>
    </xf>
    <xf numFmtId="0" fontId="48" fillId="0" borderId="4" xfId="0" applyFont="1" applyBorder="1" applyAlignment="1">
      <alignment horizontal="left" vertical="top" wrapText="1"/>
    </xf>
    <xf numFmtId="0" fontId="42" fillId="0" borderId="4" xfId="0" applyFont="1" applyBorder="1" applyAlignment="1">
      <alignment horizontal="left" vertical="top" wrapText="1"/>
    </xf>
    <xf numFmtId="0" fontId="25" fillId="6" borderId="4" xfId="0" applyFont="1" applyFill="1" applyBorder="1" applyAlignment="1">
      <alignment horizontal="left" vertical="center" wrapText="1"/>
    </xf>
    <xf numFmtId="0" fontId="16" fillId="0" borderId="0" xfId="0" applyFont="1" applyBorder="1" applyAlignment="1">
      <alignment horizontal="left" vertical="top" wrapText="1"/>
    </xf>
    <xf numFmtId="0" fontId="14" fillId="0" borderId="23" xfId="0" applyFont="1" applyBorder="1" applyAlignment="1">
      <alignment horizontal="center" vertical="center" wrapText="1"/>
    </xf>
    <xf numFmtId="0" fontId="33" fillId="0" borderId="19" xfId="0" applyFont="1" applyBorder="1" applyAlignment="1">
      <alignment horizontal="left" vertical="top"/>
    </xf>
    <xf numFmtId="0" fontId="14" fillId="0" borderId="11" xfId="0" applyFont="1" applyBorder="1" applyAlignment="1">
      <alignment horizontal="center" vertical="center" wrapText="1"/>
    </xf>
    <xf numFmtId="0" fontId="49" fillId="9" borderId="7" xfId="0" applyFont="1" applyFill="1" applyBorder="1" applyAlignment="1" applyProtection="1">
      <alignment horizontal="center" wrapText="1"/>
      <protection locked="0"/>
    </xf>
    <xf numFmtId="0" fontId="49" fillId="9" borderId="8" xfId="0" applyFont="1" applyFill="1" applyBorder="1" applyAlignment="1" applyProtection="1">
      <alignment horizontal="center" wrapText="1"/>
      <protection locked="0"/>
    </xf>
    <xf numFmtId="0" fontId="49" fillId="9" borderId="9" xfId="0" applyFont="1" applyFill="1" applyBorder="1" applyAlignment="1" applyProtection="1">
      <alignment horizontal="center" wrapText="1"/>
      <protection locked="0"/>
    </xf>
    <xf numFmtId="1" fontId="42" fillId="9" borderId="7" xfId="0" applyNumberFormat="1" applyFont="1" applyFill="1" applyBorder="1" applyAlignment="1" applyProtection="1">
      <alignment horizontal="center" vertical="top" shrinkToFit="1"/>
      <protection locked="0"/>
    </xf>
    <xf numFmtId="1" fontId="42" fillId="9" borderId="9" xfId="0" applyNumberFormat="1" applyFont="1" applyFill="1" applyBorder="1" applyAlignment="1" applyProtection="1">
      <alignment horizontal="center" vertical="top" shrinkToFit="1"/>
      <protection locked="0"/>
    </xf>
    <xf numFmtId="0" fontId="25" fillId="0" borderId="27" xfId="0" applyFont="1" applyBorder="1" applyAlignment="1">
      <alignment horizontal="left" vertical="top" wrapText="1"/>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10" fontId="25" fillId="0" borderId="7" xfId="0" applyNumberFormat="1" applyFont="1" applyBorder="1" applyAlignment="1">
      <alignment horizontal="center" vertical="top" wrapText="1"/>
    </xf>
    <xf numFmtId="0" fontId="25" fillId="0" borderId="9" xfId="0" applyFont="1" applyBorder="1" applyAlignment="1">
      <alignment horizontal="center" vertical="top" wrapText="1"/>
    </xf>
    <xf numFmtId="0" fontId="16" fillId="0" borderId="0" xfId="0" applyFont="1" applyBorder="1" applyAlignment="1">
      <alignment horizontal="left" vertical="center" wrapText="1"/>
    </xf>
    <xf numFmtId="14" fontId="24" fillId="0" borderId="25" xfId="0" applyNumberFormat="1" applyFont="1" applyBorder="1" applyAlignment="1">
      <alignment horizontal="center" vertical="center" textRotation="90" wrapText="1"/>
    </xf>
    <xf numFmtId="0" fontId="29" fillId="0" borderId="24" xfId="0" applyFont="1" applyBorder="1" applyAlignment="1">
      <alignment horizontal="left" vertical="top"/>
    </xf>
    <xf numFmtId="0" fontId="29" fillId="0" borderId="20" xfId="0" applyFont="1" applyBorder="1" applyAlignment="1">
      <alignment horizontal="left" vertical="top"/>
    </xf>
    <xf numFmtId="0" fontId="11" fillId="0" borderId="4" xfId="0" applyFont="1" applyBorder="1" applyAlignment="1">
      <alignment horizontal="left" vertical="center" wrapText="1"/>
    </xf>
    <xf numFmtId="0" fontId="25" fillId="7" borderId="23"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protection locked="0"/>
    </xf>
    <xf numFmtId="0" fontId="33" fillId="0" borderId="19" xfId="0" applyFont="1" applyBorder="1" applyAlignment="1" applyProtection="1">
      <alignment horizontal="left" vertical="top"/>
      <protection locked="0"/>
    </xf>
    <xf numFmtId="0" fontId="15" fillId="0" borderId="4" xfId="0" applyFont="1" applyBorder="1" applyAlignment="1">
      <alignment horizontal="left" vertical="center" wrapText="1"/>
    </xf>
    <xf numFmtId="0" fontId="3" fillId="0" borderId="4" xfId="0" applyFont="1" applyBorder="1" applyAlignment="1">
      <alignment horizontal="left" vertical="center" wrapText="1"/>
    </xf>
    <xf numFmtId="0" fontId="16" fillId="0" borderId="4" xfId="0" applyFont="1" applyBorder="1" applyAlignment="1">
      <alignment horizontal="center" vertical="center" wrapText="1"/>
    </xf>
    <xf numFmtId="0" fontId="12" fillId="0" borderId="4" xfId="0" applyFont="1" applyBorder="1" applyAlignment="1">
      <alignment horizontal="left" vertical="center" wrapText="1"/>
    </xf>
    <xf numFmtId="0" fontId="52" fillId="7" borderId="23" xfId="0" applyFont="1" applyFill="1" applyBorder="1" applyAlignment="1" applyProtection="1">
      <alignment horizontal="center" vertical="center" textRotation="90" wrapText="1"/>
      <protection locked="0"/>
    </xf>
    <xf numFmtId="0" fontId="20" fillId="0" borderId="1" xfId="0" applyFont="1" applyBorder="1" applyAlignment="1" applyProtection="1">
      <alignment horizontal="left" vertical="top"/>
      <protection locked="0"/>
    </xf>
    <xf numFmtId="0" fontId="7" fillId="7" borderId="4" xfId="0" applyFont="1" applyFill="1" applyBorder="1" applyAlignment="1" applyProtection="1">
      <alignment horizontal="center" vertical="center" wrapText="1"/>
      <protection locked="0"/>
    </xf>
    <xf numFmtId="0" fontId="14" fillId="0" borderId="4" xfId="0" applyFont="1" applyFill="1" applyBorder="1" applyAlignment="1">
      <alignment horizontal="center" vertical="center" wrapText="1"/>
    </xf>
    <xf numFmtId="0" fontId="20" fillId="0" borderId="4" xfId="0" applyFont="1" applyFill="1" applyBorder="1" applyAlignment="1">
      <alignment horizontal="left" vertical="center"/>
    </xf>
    <xf numFmtId="0" fontId="7" fillId="0" borderId="3" xfId="0" applyFont="1" applyBorder="1" applyAlignment="1">
      <alignment horizontal="justify" vertical="top"/>
    </xf>
    <xf numFmtId="0" fontId="7" fillId="0" borderId="0" xfId="0" applyFont="1" applyBorder="1" applyAlignment="1">
      <alignment horizontal="justify" vertical="top"/>
    </xf>
    <xf numFmtId="0" fontId="30" fillId="0" borderId="0" xfId="0" applyFont="1" applyAlignment="1">
      <alignment horizontal="left" vertical="center"/>
    </xf>
    <xf numFmtId="0" fontId="28" fillId="0" borderId="1" xfId="0" applyFont="1" applyBorder="1" applyAlignment="1">
      <alignment horizontal="lef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168" fontId="25" fillId="0" borderId="4" xfId="0" applyNumberFormat="1" applyFont="1" applyBorder="1" applyAlignment="1">
      <alignment horizontal="center" vertical="top" wrapText="1"/>
    </xf>
    <xf numFmtId="164" fontId="25" fillId="0" borderId="4" xfId="0" applyNumberFormat="1" applyFont="1" applyBorder="1" applyAlignment="1">
      <alignment horizontal="center" vertical="top" wrapText="1"/>
    </xf>
    <xf numFmtId="164" fontId="25" fillId="0" borderId="4" xfId="0" applyNumberFormat="1" applyFont="1" applyFill="1" applyBorder="1" applyAlignment="1">
      <alignment horizontal="center" vertical="top" wrapText="1"/>
    </xf>
    <xf numFmtId="0" fontId="20" fillId="0" borderId="4" xfId="0" applyFont="1" applyFill="1" applyBorder="1" applyAlignment="1">
      <alignment horizontal="left" vertical="top"/>
    </xf>
    <xf numFmtId="168" fontId="14" fillId="0" borderId="4" xfId="0" applyNumberFormat="1" applyFont="1" applyBorder="1" applyAlignment="1">
      <alignment horizontal="center" vertical="top" wrapText="1"/>
    </xf>
    <xf numFmtId="14"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21"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wrapText="1"/>
    </xf>
    <xf numFmtId="0" fontId="53" fillId="0" borderId="3" xfId="0" applyFont="1" applyBorder="1" applyAlignment="1">
      <alignment horizontal="left" vertical="center" wrapText="1"/>
    </xf>
    <xf numFmtId="0" fontId="16" fillId="0" borderId="3" xfId="0" applyFont="1" applyBorder="1" applyAlignment="1">
      <alignment vertical="top" wrapText="1"/>
    </xf>
    <xf numFmtId="0" fontId="16" fillId="0" borderId="0" xfId="0" applyFont="1" applyBorder="1" applyAlignment="1">
      <alignment vertical="top" wrapText="1"/>
    </xf>
    <xf numFmtId="0" fontId="25" fillId="0" borderId="4" xfId="0" applyFont="1" applyBorder="1" applyAlignment="1">
      <alignment horizontal="left" vertical="center" wrapText="1"/>
    </xf>
    <xf numFmtId="0" fontId="16" fillId="0" borderId="6" xfId="0" applyFont="1" applyBorder="1" applyAlignment="1">
      <alignment horizontal="left" vertical="top" wrapText="1"/>
    </xf>
    <xf numFmtId="0" fontId="54" fillId="0" borderId="6" xfId="0" applyFont="1" applyBorder="1" applyAlignment="1">
      <alignment horizontal="left" vertical="top"/>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26" fillId="0" borderId="30" xfId="0" applyFont="1" applyBorder="1" applyAlignment="1">
      <alignment horizontal="center" vertical="top" wrapText="1"/>
    </xf>
    <xf numFmtId="0" fontId="26" fillId="0" borderId="4" xfId="0" applyFont="1" applyBorder="1" applyAlignment="1">
      <alignment horizontal="left" vertical="top" wrapText="1"/>
    </xf>
    <xf numFmtId="0" fontId="26" fillId="0" borderId="4" xfId="0" applyFont="1" applyBorder="1" applyAlignment="1">
      <alignment horizontal="center" vertical="top" wrapText="1"/>
    </xf>
    <xf numFmtId="0" fontId="57" fillId="0" borderId="4" xfId="0" applyFont="1" applyBorder="1" applyAlignment="1">
      <alignment horizontal="left" vertical="center" wrapText="1"/>
    </xf>
    <xf numFmtId="0" fontId="57" fillId="0" borderId="7" xfId="0" applyFont="1" applyBorder="1" applyAlignment="1">
      <alignment horizontal="left" vertical="center" wrapText="1"/>
    </xf>
    <xf numFmtId="0" fontId="26" fillId="0" borderId="3" xfId="0" applyFont="1" applyBorder="1" applyAlignment="1">
      <alignment horizontal="left" vertical="top" wrapText="1"/>
    </xf>
    <xf numFmtId="0" fontId="26" fillId="0" borderId="0" xfId="0" applyFont="1" applyBorder="1" applyAlignment="1">
      <alignment horizontal="left" vertical="top" wrapText="1"/>
    </xf>
    <xf numFmtId="0" fontId="59" fillId="0" borderId="4" xfId="0" applyFont="1" applyBorder="1" applyAlignment="1">
      <alignment horizontal="left" vertical="top" wrapText="1"/>
    </xf>
    <xf numFmtId="1" fontId="6" fillId="3" borderId="4" xfId="0" applyNumberFormat="1" applyFont="1" applyFill="1" applyBorder="1" applyAlignment="1">
      <alignment horizontal="left" vertical="top"/>
    </xf>
    <xf numFmtId="0" fontId="16" fillId="0" borderId="21" xfId="0" applyFont="1" applyBorder="1" applyAlignment="1">
      <alignment horizontal="center" vertical="top" wrapText="1"/>
    </xf>
    <xf numFmtId="0" fontId="16" fillId="0" borderId="22" xfId="0" applyFont="1" applyBorder="1" applyAlignment="1">
      <alignment horizontal="center" vertical="top" wrapText="1"/>
    </xf>
    <xf numFmtId="0" fontId="16" fillId="0" borderId="12" xfId="0" applyFont="1" applyBorder="1" applyAlignment="1">
      <alignment horizontal="center" vertical="top" wrapText="1"/>
    </xf>
    <xf numFmtId="0" fontId="61" fillId="0" borderId="4" xfId="0" applyFont="1" applyBorder="1" applyAlignment="1">
      <alignment horizontal="justify" vertical="top" wrapText="1"/>
    </xf>
    <xf numFmtId="0" fontId="7" fillId="5" borderId="4" xfId="0" applyFont="1" applyFill="1" applyBorder="1" applyAlignment="1" applyProtection="1">
      <alignment horizontal="left" vertical="center" wrapText="1"/>
      <protection locked="0"/>
    </xf>
    <xf numFmtId="0" fontId="61" fillId="0" borderId="26" xfId="0" applyFont="1" applyBorder="1" applyAlignment="1">
      <alignment horizontal="justify" vertical="top" wrapText="1"/>
    </xf>
    <xf numFmtId="0" fontId="7" fillId="5" borderId="26" xfId="0" applyFont="1" applyFill="1" applyBorder="1" applyAlignment="1" applyProtection="1">
      <alignment horizontal="left" wrapText="1"/>
      <protection locked="0"/>
    </xf>
    <xf numFmtId="0" fontId="26" fillId="0" borderId="26" xfId="0" applyFont="1" applyBorder="1" applyAlignment="1">
      <alignment horizontal="center" vertical="top" wrapText="1"/>
    </xf>
    <xf numFmtId="0" fontId="45" fillId="0" borderId="4" xfId="0" applyFont="1" applyBorder="1" applyAlignment="1">
      <alignment horizontal="justify" vertical="center"/>
    </xf>
    <xf numFmtId="0" fontId="6" fillId="3" borderId="4" xfId="0" applyFont="1" applyFill="1" applyBorder="1" applyAlignment="1">
      <alignment horizontal="justify" vertical="top"/>
    </xf>
    <xf numFmtId="0" fontId="0" fillId="0" borderId="4" xfId="0" applyFont="1" applyBorder="1" applyAlignment="1">
      <alignment horizontal="justify" vertical="top"/>
    </xf>
    <xf numFmtId="0" fontId="11" fillId="0" borderId="4" xfId="0" applyFont="1" applyBorder="1" applyAlignment="1">
      <alignment horizontal="center" vertical="center" wrapText="1"/>
    </xf>
    <xf numFmtId="0" fontId="62" fillId="0" borderId="4" xfId="0" applyFont="1" applyBorder="1" applyAlignment="1">
      <alignment horizontal="justify" vertical="top" wrapText="1"/>
    </xf>
    <xf numFmtId="0" fontId="26"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4" xfId="0" applyFont="1" applyBorder="1" applyAlignment="1">
      <alignment horizontal="left"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31" xfId="0" applyFont="1" applyBorder="1" applyAlignment="1">
      <alignment horizontal="center" vertical="top" wrapText="1"/>
    </xf>
    <xf numFmtId="0" fontId="60" fillId="0" borderId="4" xfId="0" applyFont="1" applyBorder="1" applyAlignment="1">
      <alignment horizontal="center" vertical="center" textRotation="90" wrapText="1"/>
    </xf>
    <xf numFmtId="168" fontId="10" fillId="10" borderId="4" xfId="0" applyNumberFormat="1" applyFont="1" applyFill="1" applyBorder="1" applyAlignment="1" applyProtection="1">
      <alignment horizontal="center" vertical="center" wrapText="1"/>
      <protection locked="0"/>
    </xf>
    <xf numFmtId="168" fontId="10" fillId="0" borderId="4" xfId="0" applyNumberFormat="1" applyFont="1" applyBorder="1" applyAlignment="1">
      <alignment horizontal="center" vertical="center" wrapText="1"/>
    </xf>
    <xf numFmtId="168" fontId="11" fillId="0" borderId="4" xfId="0" applyNumberFormat="1" applyFont="1" applyBorder="1" applyAlignment="1">
      <alignment horizontal="center"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59" fillId="0" borderId="35" xfId="0" applyFont="1" applyBorder="1" applyAlignment="1">
      <alignment horizontal="center" vertical="center" textRotation="90" wrapText="1"/>
    </xf>
    <xf numFmtId="0" fontId="59" fillId="0" borderId="3" xfId="0" applyFont="1" applyBorder="1" applyAlignment="1">
      <alignment horizontal="center" vertical="center" textRotation="90" wrapText="1"/>
    </xf>
    <xf numFmtId="0" fontId="59" fillId="0" borderId="44" xfId="0" applyFont="1" applyBorder="1" applyAlignment="1">
      <alignment horizontal="center" vertical="center" textRotation="90" wrapText="1"/>
    </xf>
    <xf numFmtId="168" fontId="11" fillId="10" borderId="37" xfId="0" applyNumberFormat="1" applyFont="1" applyFill="1" applyBorder="1" applyAlignment="1" applyProtection="1">
      <alignment horizontal="center" vertical="center" wrapText="1"/>
      <protection locked="0"/>
    </xf>
    <xf numFmtId="168" fontId="11" fillId="10" borderId="40" xfId="0" applyNumberFormat="1" applyFont="1" applyFill="1" applyBorder="1" applyAlignment="1" applyProtection="1">
      <alignment horizontal="center" vertical="center" wrapText="1"/>
      <protection locked="0"/>
    </xf>
    <xf numFmtId="168" fontId="11" fillId="10" borderId="42" xfId="0" applyNumberFormat="1" applyFont="1" applyFill="1" applyBorder="1" applyAlignment="1" applyProtection="1">
      <alignment horizontal="center" vertical="center" wrapText="1"/>
      <protection locked="0"/>
    </xf>
    <xf numFmtId="168" fontId="11" fillId="0" borderId="38" xfId="0" applyNumberFormat="1" applyFont="1" applyBorder="1" applyAlignment="1">
      <alignment horizontal="center" vertical="center" wrapText="1"/>
    </xf>
    <xf numFmtId="168" fontId="11" fillId="0" borderId="14" xfId="0" applyNumberFormat="1" applyFont="1" applyBorder="1" applyAlignment="1">
      <alignment horizontal="center" vertical="center" wrapText="1"/>
    </xf>
    <xf numFmtId="168" fontId="11" fillId="0" borderId="43" xfId="0" applyNumberFormat="1" applyFont="1" applyBorder="1" applyAlignment="1">
      <alignment horizontal="center" vertical="center"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57" fillId="0" borderId="4" xfId="0" applyFont="1" applyBorder="1" applyAlignment="1">
      <alignment horizontal="center" vertical="top"/>
    </xf>
    <xf numFmtId="0" fontId="26" fillId="0" borderId="7" xfId="0" applyFont="1" applyBorder="1" applyAlignment="1">
      <alignment horizontal="center" vertical="top" wrapText="1"/>
    </xf>
    <xf numFmtId="0" fontId="26" fillId="0" borderId="9" xfId="0" applyFont="1" applyBorder="1" applyAlignment="1">
      <alignment horizontal="center" vertical="top" wrapText="1"/>
    </xf>
    <xf numFmtId="1" fontId="44" fillId="0" borderId="10" xfId="0" applyNumberFormat="1" applyFont="1" applyBorder="1" applyAlignment="1">
      <alignment horizontal="center" vertical="top" shrinkToFit="1"/>
    </xf>
    <xf numFmtId="170" fontId="26" fillId="0" borderId="4" xfId="0" applyNumberFormat="1" applyFont="1" applyFill="1" applyBorder="1" applyAlignment="1">
      <alignment horizontal="center" vertical="top" wrapText="1"/>
    </xf>
    <xf numFmtId="0" fontId="7" fillId="0" borderId="4" xfId="0" applyFont="1" applyFill="1" applyBorder="1" applyAlignment="1" applyProtection="1">
      <alignment horizontal="center" wrapText="1"/>
      <protection locked="0"/>
    </xf>
    <xf numFmtId="164" fontId="7" fillId="4" borderId="4" xfId="0" applyNumberFormat="1" applyFont="1" applyFill="1" applyBorder="1" applyAlignment="1" applyProtection="1">
      <alignment horizontal="center" wrapText="1"/>
      <protection locked="0"/>
    </xf>
    <xf numFmtId="0" fontId="7" fillId="4" borderId="4" xfId="0" applyFont="1" applyFill="1" applyBorder="1" applyAlignment="1" applyProtection="1">
      <alignment horizontal="center" wrapText="1"/>
      <protection locked="0"/>
    </xf>
    <xf numFmtId="0" fontId="69" fillId="0" borderId="10" xfId="0" applyFont="1" applyFill="1" applyBorder="1" applyAlignment="1">
      <alignment horizontal="center" vertical="center" wrapText="1"/>
    </xf>
    <xf numFmtId="1" fontId="44" fillId="0" borderId="0" xfId="0" applyNumberFormat="1" applyFont="1" applyFill="1" applyBorder="1" applyAlignment="1">
      <alignment horizontal="center" vertical="center" shrinkToFit="1"/>
    </xf>
    <xf numFmtId="0" fontId="69" fillId="0" borderId="0" xfId="0" applyFont="1" applyFill="1" applyBorder="1" applyAlignment="1">
      <alignment horizontal="center" vertical="center" wrapText="1"/>
    </xf>
    <xf numFmtId="164" fontId="70" fillId="4" borderId="4" xfId="0" applyNumberFormat="1" applyFont="1" applyFill="1" applyBorder="1" applyAlignment="1" applyProtection="1">
      <alignment horizontal="center"/>
      <protection locked="0"/>
    </xf>
    <xf numFmtId="0" fontId="70" fillId="4" borderId="4" xfId="0" applyFont="1" applyFill="1" applyBorder="1" applyAlignment="1" applyProtection="1">
      <alignment horizontal="center"/>
      <protection locked="0"/>
    </xf>
    <xf numFmtId="164" fontId="70" fillId="4" borderId="7" xfId="0" applyNumberFormat="1" applyFont="1" applyFill="1" applyBorder="1" applyAlignment="1" applyProtection="1">
      <alignment horizontal="center"/>
      <protection locked="0"/>
    </xf>
    <xf numFmtId="0" fontId="70" fillId="4" borderId="9" xfId="0" applyFont="1" applyFill="1" applyBorder="1" applyAlignment="1" applyProtection="1">
      <alignment horizontal="center"/>
      <protection locked="0"/>
    </xf>
    <xf numFmtId="164" fontId="11" fillId="4" borderId="4" xfId="0" applyNumberFormat="1" applyFont="1" applyFill="1" applyBorder="1" applyAlignment="1" applyProtection="1">
      <alignment horizontal="center" vertical="top" wrapText="1"/>
      <protection locked="0"/>
    </xf>
    <xf numFmtId="0" fontId="25" fillId="0" borderId="0" xfId="0" applyFont="1" applyBorder="1" applyAlignment="1">
      <alignment horizontal="center" vertical="top" wrapText="1"/>
    </xf>
    <xf numFmtId="0" fontId="0" fillId="4" borderId="10" xfId="0" applyFont="1" applyFill="1" applyBorder="1" applyAlignment="1" applyProtection="1">
      <alignment horizontal="center" vertical="top"/>
      <protection locked="0"/>
    </xf>
    <xf numFmtId="0" fontId="19" fillId="0" borderId="0" xfId="0" applyFont="1" applyBorder="1" applyAlignment="1">
      <alignment horizontal="center" vertical="top" wrapText="1"/>
    </xf>
    <xf numFmtId="0" fontId="17" fillId="0" borderId="0" xfId="0" applyFont="1" applyBorder="1" applyAlignment="1">
      <alignment horizontal="left"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8" xfId="0" applyFont="1" applyBorder="1" applyAlignment="1">
      <alignment horizontal="center" vertical="center" wrapText="1"/>
    </xf>
    <xf numFmtId="0" fontId="0" fillId="0" borderId="10" xfId="0" applyFont="1" applyBorder="1" applyAlignment="1">
      <alignment horizontal="center" vertical="top"/>
    </xf>
    <xf numFmtId="0" fontId="17" fillId="0" borderId="4" xfId="0" applyFont="1" applyBorder="1" applyAlignment="1">
      <alignment horizontal="left" wrapText="1"/>
    </xf>
    <xf numFmtId="0" fontId="16" fillId="0" borderId="4" xfId="0" applyFont="1" applyBorder="1" applyAlignment="1">
      <alignment horizontal="left" wrapText="1"/>
    </xf>
    <xf numFmtId="0" fontId="7" fillId="7" borderId="4" xfId="0" applyFont="1" applyFill="1" applyBorder="1" applyAlignment="1" applyProtection="1">
      <alignment horizontal="center" vertical="top" wrapText="1"/>
      <protection locked="0"/>
    </xf>
    <xf numFmtId="0" fontId="17" fillId="0" borderId="4" xfId="0" applyFont="1" applyBorder="1" applyAlignment="1">
      <alignment horizontal="left" vertical="center" wrapText="1"/>
    </xf>
    <xf numFmtId="0" fontId="16" fillId="0" borderId="4" xfId="0" applyFont="1" applyBorder="1" applyAlignment="1">
      <alignment horizontal="left" vertical="center" wrapText="1"/>
    </xf>
    <xf numFmtId="0" fontId="25" fillId="0" borderId="4" xfId="0" applyFont="1" applyBorder="1" applyAlignment="1">
      <alignment horizontal="justify" vertical="center" wrapText="1"/>
    </xf>
    <xf numFmtId="0" fontId="25" fillId="0" borderId="47"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48" xfId="0" applyFont="1" applyBorder="1" applyAlignment="1">
      <alignment horizontal="justify" vertical="center" wrapText="1"/>
    </xf>
    <xf numFmtId="0" fontId="25" fillId="0" borderId="47" xfId="0" applyFont="1" applyBorder="1" applyAlignment="1">
      <alignment horizontal="left" vertical="top" wrapText="1"/>
    </xf>
    <xf numFmtId="0" fontId="25" fillId="0" borderId="0" xfId="0" applyFont="1" applyBorder="1" applyAlignment="1">
      <alignment horizontal="left" vertical="top" wrapText="1"/>
    </xf>
    <xf numFmtId="0" fontId="25" fillId="0" borderId="48" xfId="0" applyFont="1" applyBorder="1" applyAlignment="1">
      <alignment horizontal="left" vertical="top" wrapText="1"/>
    </xf>
    <xf numFmtId="0" fontId="27" fillId="3" borderId="12" xfId="0" applyFont="1" applyFill="1" applyBorder="1" applyAlignment="1">
      <alignment horizontal="left" vertical="center"/>
    </xf>
    <xf numFmtId="0" fontId="27" fillId="3" borderId="13"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2" xfId="0" applyFont="1" applyFill="1" applyBorder="1" applyAlignment="1">
      <alignment horizontal="left" vertical="center"/>
    </xf>
    <xf numFmtId="0" fontId="40" fillId="3" borderId="13" xfId="0" applyFont="1" applyFill="1" applyBorder="1" applyAlignment="1">
      <alignment horizontal="left" vertical="center"/>
    </xf>
    <xf numFmtId="0" fontId="24" fillId="3" borderId="53" xfId="0" applyFont="1" applyFill="1" applyBorder="1" applyAlignment="1">
      <alignment horizontal="justify" vertical="center"/>
    </xf>
    <xf numFmtId="0" fontId="24" fillId="3" borderId="54" xfId="0" applyFont="1" applyFill="1" applyBorder="1" applyAlignment="1">
      <alignment horizontal="justify" vertical="center"/>
    </xf>
    <xf numFmtId="0" fontId="24" fillId="3" borderId="55"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03793C-6D31-4A40-89F5-E1E4775131A1}" protected="1">
  <header guid="{5F03793C-6D31-4A40-89F5-E1E4775131A1}" dateTime="2024-01-17T16:23:27" maxSheetId="2" userName="thiag" r:id="rId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F03793C-6D31-4A40-89F5-E1E4775131A1}" name="thiag" id="-960567082" dateTime="2024-01-17T16:23:27"/>
</user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6A5F-32CE-406D-9E35-461096AA4F64}">
  <dimension ref="A1:L475"/>
  <sheetViews>
    <sheetView tabSelected="1" topLeftCell="A372" zoomScale="80" zoomScaleNormal="80" workbookViewId="0">
      <selection activeCell="J406" sqref="J406"/>
    </sheetView>
  </sheetViews>
  <sheetFormatPr defaultRowHeight="14.4"/>
  <cols>
    <col min="1" max="1" width="19.6640625" style="1" customWidth="1"/>
    <col min="2" max="2" width="23.6640625" style="1" customWidth="1"/>
    <col min="3" max="3" width="16.44140625" style="1" customWidth="1"/>
    <col min="4" max="4" width="17.109375" style="1" customWidth="1"/>
    <col min="5" max="5" width="24.77734375" style="1" customWidth="1"/>
    <col min="6" max="6" width="17.44140625" style="1" bestFit="1" customWidth="1"/>
    <col min="7" max="7" width="20" style="1" customWidth="1"/>
    <col min="8" max="8" width="17.77734375" style="1" customWidth="1"/>
    <col min="9" max="9" width="18" style="1" customWidth="1"/>
    <col min="10" max="10" width="20.109375" style="1" customWidth="1"/>
    <col min="11" max="11" width="20.77734375" style="1" customWidth="1"/>
    <col min="12" max="12" width="18" style="1" customWidth="1"/>
    <col min="13" max="16384" width="8.88671875" style="1"/>
  </cols>
  <sheetData>
    <row r="1" spans="1:12" ht="23.25" customHeight="1">
      <c r="A1" s="157" t="s">
        <v>0</v>
      </c>
      <c r="B1" s="158"/>
      <c r="C1" s="158"/>
      <c r="D1" s="158"/>
      <c r="E1" s="158"/>
      <c r="F1" s="158"/>
      <c r="G1" s="158"/>
      <c r="H1" s="158"/>
      <c r="I1" s="158"/>
      <c r="J1" s="158"/>
      <c r="K1" s="158"/>
      <c r="L1" s="158"/>
    </row>
    <row r="2" spans="1:12" ht="17.399999999999999">
      <c r="A2" s="159" t="s">
        <v>387</v>
      </c>
      <c r="B2" s="159"/>
      <c r="C2" s="159"/>
      <c r="D2" s="159"/>
      <c r="E2" s="160"/>
      <c r="F2" s="2">
        <v>0</v>
      </c>
      <c r="G2" s="3" t="s">
        <v>1</v>
      </c>
      <c r="H2" s="2">
        <v>0</v>
      </c>
      <c r="I2" s="161"/>
      <c r="J2" s="162"/>
      <c r="K2" s="162"/>
      <c r="L2" s="162"/>
    </row>
    <row r="3" spans="1:12" ht="20.25" customHeight="1">
      <c r="A3" s="163" t="s">
        <v>2</v>
      </c>
      <c r="B3" s="163"/>
      <c r="C3" s="163"/>
      <c r="D3" s="163"/>
      <c r="E3" s="163"/>
      <c r="F3" s="163"/>
      <c r="G3" s="163"/>
      <c r="H3" s="163"/>
      <c r="I3" s="163"/>
      <c r="J3" s="163"/>
      <c r="K3" s="163"/>
      <c r="L3" s="163"/>
    </row>
    <row r="4" spans="1:12" ht="30" customHeight="1">
      <c r="A4" s="164" t="s">
        <v>3</v>
      </c>
      <c r="B4" s="164"/>
      <c r="C4" s="164"/>
      <c r="D4" s="164"/>
      <c r="E4" s="164"/>
      <c r="F4" s="164"/>
      <c r="G4" s="164"/>
      <c r="H4" s="164"/>
      <c r="I4" s="164"/>
      <c r="J4" s="164"/>
      <c r="K4" s="164"/>
      <c r="L4" s="164"/>
    </row>
    <row r="5" spans="1:12" ht="30.75" customHeight="1">
      <c r="A5" s="155" t="s">
        <v>4</v>
      </c>
      <c r="B5" s="155"/>
      <c r="C5" s="155"/>
      <c r="D5" s="155"/>
      <c r="E5" s="155"/>
      <c r="F5" s="155"/>
      <c r="G5" s="155"/>
      <c r="H5" s="155"/>
      <c r="I5" s="155"/>
      <c r="J5" s="155"/>
      <c r="K5" s="155"/>
      <c r="L5" s="155"/>
    </row>
    <row r="6" spans="1:12">
      <c r="A6" s="155" t="s">
        <v>5</v>
      </c>
      <c r="B6" s="155"/>
      <c r="C6" s="155"/>
      <c r="D6" s="155"/>
      <c r="E6" s="155"/>
      <c r="F6" s="155"/>
      <c r="G6" s="155"/>
      <c r="H6" s="155"/>
      <c r="I6" s="155"/>
      <c r="J6" s="155"/>
      <c r="K6" s="155"/>
      <c r="L6" s="155"/>
    </row>
    <row r="7" spans="1:12">
      <c r="A7" s="155" t="s">
        <v>6</v>
      </c>
      <c r="B7" s="155"/>
      <c r="C7" s="155"/>
      <c r="D7" s="155"/>
      <c r="E7" s="155"/>
      <c r="F7" s="155"/>
      <c r="G7" s="155"/>
      <c r="H7" s="155"/>
      <c r="I7" s="155"/>
      <c r="J7" s="155"/>
      <c r="K7" s="155"/>
      <c r="L7" s="155"/>
    </row>
    <row r="8" spans="1:12" ht="36" customHeight="1">
      <c r="A8" s="156" t="s">
        <v>7</v>
      </c>
      <c r="B8" s="156"/>
      <c r="C8" s="156"/>
      <c r="D8" s="156"/>
      <c r="E8" s="156"/>
      <c r="F8" s="156"/>
      <c r="G8" s="156"/>
      <c r="H8" s="156"/>
      <c r="I8" s="156"/>
      <c r="J8" s="156"/>
      <c r="K8" s="156"/>
      <c r="L8" s="156"/>
    </row>
    <row r="9" spans="1:12" ht="26.25" customHeight="1">
      <c r="A9" s="156" t="s">
        <v>8</v>
      </c>
      <c r="B9" s="156"/>
      <c r="C9" s="156"/>
      <c r="D9" s="156"/>
      <c r="E9" s="156"/>
      <c r="F9" s="156"/>
      <c r="G9" s="156"/>
      <c r="H9" s="156"/>
      <c r="I9" s="156"/>
      <c r="J9" s="156"/>
      <c r="K9" s="156"/>
      <c r="L9" s="156"/>
    </row>
    <row r="10" spans="1:12" ht="27.75" customHeight="1">
      <c r="A10" s="156" t="s">
        <v>9</v>
      </c>
      <c r="B10" s="156"/>
      <c r="C10" s="156"/>
      <c r="D10" s="156"/>
      <c r="E10" s="156"/>
      <c r="F10" s="156"/>
      <c r="G10" s="156"/>
      <c r="H10" s="156"/>
      <c r="I10" s="156"/>
      <c r="J10" s="156"/>
      <c r="K10" s="156"/>
      <c r="L10" s="156"/>
    </row>
    <row r="11" spans="1:12" ht="23.25" customHeight="1">
      <c r="A11" s="156" t="s">
        <v>10</v>
      </c>
      <c r="B11" s="156"/>
      <c r="C11" s="156"/>
      <c r="D11" s="156"/>
      <c r="E11" s="156"/>
      <c r="F11" s="156"/>
      <c r="G11" s="156"/>
      <c r="H11" s="156"/>
      <c r="I11" s="156"/>
      <c r="J11" s="156"/>
      <c r="K11" s="156"/>
      <c r="L11" s="156"/>
    </row>
    <row r="12" spans="1:12">
      <c r="A12" s="156" t="s">
        <v>11</v>
      </c>
      <c r="B12" s="156"/>
      <c r="C12" s="156"/>
      <c r="D12" s="156"/>
      <c r="E12" s="156"/>
      <c r="F12" s="156"/>
      <c r="G12" s="156"/>
      <c r="H12" s="156"/>
      <c r="I12" s="156"/>
      <c r="J12" s="156"/>
      <c r="K12" s="156"/>
      <c r="L12" s="156"/>
    </row>
    <row r="13" spans="1:12" ht="31.5" customHeight="1">
      <c r="A13" s="156" t="s">
        <v>12</v>
      </c>
      <c r="B13" s="156"/>
      <c r="C13" s="156"/>
      <c r="D13" s="156"/>
      <c r="E13" s="156"/>
      <c r="F13" s="156"/>
      <c r="G13" s="156"/>
      <c r="H13" s="156"/>
      <c r="I13" s="156"/>
      <c r="J13" s="156"/>
      <c r="K13" s="156"/>
      <c r="L13" s="156"/>
    </row>
    <row r="14" spans="1:12" ht="26.25" customHeight="1">
      <c r="A14" s="156" t="s">
        <v>13</v>
      </c>
      <c r="B14" s="156"/>
      <c r="C14" s="156"/>
      <c r="D14" s="156"/>
      <c r="E14" s="156"/>
      <c r="F14" s="156"/>
      <c r="G14" s="156"/>
      <c r="H14" s="156"/>
      <c r="I14" s="156"/>
      <c r="J14" s="156"/>
      <c r="K14" s="156"/>
      <c r="L14" s="156"/>
    </row>
    <row r="15" spans="1:12" ht="31.5" customHeight="1">
      <c r="A15" s="156" t="s">
        <v>14</v>
      </c>
      <c r="B15" s="156"/>
      <c r="C15" s="156"/>
      <c r="D15" s="156"/>
      <c r="E15" s="156"/>
      <c r="F15" s="156"/>
      <c r="G15" s="156"/>
      <c r="H15" s="156"/>
      <c r="I15" s="156"/>
      <c r="J15" s="156"/>
      <c r="K15" s="156"/>
      <c r="L15" s="156"/>
    </row>
    <row r="16" spans="1:12" ht="28.5" customHeight="1">
      <c r="A16" s="156" t="s">
        <v>15</v>
      </c>
      <c r="B16" s="156"/>
      <c r="C16" s="156"/>
      <c r="D16" s="156"/>
      <c r="E16" s="156"/>
      <c r="F16" s="156"/>
      <c r="G16" s="156"/>
      <c r="H16" s="156"/>
      <c r="I16" s="156"/>
      <c r="J16" s="156"/>
      <c r="K16" s="156"/>
      <c r="L16" s="156"/>
    </row>
    <row r="17" spans="1:12" ht="32.25" customHeight="1">
      <c r="A17" s="156" t="s">
        <v>16</v>
      </c>
      <c r="B17" s="156"/>
      <c r="C17" s="156"/>
      <c r="D17" s="156"/>
      <c r="E17" s="156"/>
      <c r="F17" s="156"/>
      <c r="G17" s="156"/>
      <c r="H17" s="156"/>
      <c r="I17" s="156"/>
      <c r="J17" s="156"/>
      <c r="K17" s="156"/>
      <c r="L17" s="156"/>
    </row>
    <row r="18" spans="1:12">
      <c r="A18" s="4"/>
      <c r="B18" s="4"/>
      <c r="C18" s="4"/>
    </row>
    <row r="19" spans="1:12" ht="12.75" customHeight="1">
      <c r="A19" s="5"/>
      <c r="G19" s="6" t="s">
        <v>17</v>
      </c>
      <c r="H19" s="165" t="s">
        <v>18</v>
      </c>
      <c r="I19" s="165"/>
      <c r="J19" s="7"/>
    </row>
    <row r="20" spans="1:12">
      <c r="A20" s="166"/>
      <c r="B20" s="166"/>
      <c r="C20" s="166"/>
      <c r="D20" s="166"/>
      <c r="E20" s="166"/>
      <c r="F20" s="166"/>
      <c r="G20" s="166"/>
      <c r="H20" s="166"/>
      <c r="I20" s="166"/>
      <c r="J20" s="166"/>
      <c r="K20" s="166"/>
    </row>
    <row r="21" spans="1:12" ht="38.25" customHeight="1">
      <c r="A21" s="167" t="s">
        <v>19</v>
      </c>
      <c r="B21" s="167"/>
      <c r="C21" s="167"/>
      <c r="D21" s="167"/>
      <c r="E21" s="167"/>
      <c r="F21" s="167"/>
      <c r="G21" s="167"/>
      <c r="H21" s="167"/>
      <c r="I21" s="167"/>
      <c r="J21" s="167"/>
      <c r="K21" s="167"/>
      <c r="L21" s="167"/>
    </row>
    <row r="24" spans="1:12" ht="30" customHeight="1">
      <c r="A24" s="159" t="s">
        <v>388</v>
      </c>
      <c r="B24" s="159"/>
      <c r="C24" s="159"/>
      <c r="D24" s="159"/>
      <c r="E24" s="159"/>
      <c r="F24" s="159"/>
      <c r="G24" s="159"/>
      <c r="H24" s="159"/>
      <c r="I24" s="159"/>
      <c r="J24" s="159"/>
      <c r="K24" s="159"/>
      <c r="L24" s="159"/>
    </row>
    <row r="25" spans="1:12" ht="24.75" customHeight="1">
      <c r="A25" s="168" t="s">
        <v>20</v>
      </c>
      <c r="B25" s="169"/>
      <c r="C25" s="169"/>
      <c r="D25" s="169"/>
      <c r="E25" s="169"/>
      <c r="F25" s="169"/>
      <c r="G25" s="169"/>
      <c r="H25" s="169"/>
      <c r="I25" s="169"/>
      <c r="J25" s="169"/>
      <c r="K25" s="169"/>
      <c r="L25" s="169"/>
    </row>
    <row r="26" spans="1:12" ht="15.6">
      <c r="A26" s="170" t="s">
        <v>21</v>
      </c>
      <c r="B26" s="171"/>
      <c r="C26" s="171"/>
      <c r="D26" s="171"/>
      <c r="E26" s="171"/>
      <c r="F26" s="171"/>
      <c r="G26" s="171"/>
      <c r="H26" s="171"/>
      <c r="I26" s="171"/>
      <c r="J26" s="171"/>
      <c r="K26" s="171"/>
      <c r="L26" s="171"/>
    </row>
    <row r="27" spans="1:12" ht="15" customHeight="1">
      <c r="A27" s="179" t="s">
        <v>22</v>
      </c>
      <c r="B27" s="180"/>
      <c r="C27" s="180"/>
      <c r="D27" s="180"/>
      <c r="E27" s="180"/>
      <c r="F27" s="180"/>
      <c r="G27" s="180"/>
      <c r="H27" s="8" t="s">
        <v>23</v>
      </c>
      <c r="I27" s="181" t="s">
        <v>24</v>
      </c>
      <c r="J27" s="181"/>
      <c r="K27" s="181"/>
      <c r="L27" s="181"/>
    </row>
    <row r="28" spans="1:12">
      <c r="A28" s="182" t="s">
        <v>384</v>
      </c>
      <c r="B28" s="183"/>
      <c r="C28" s="183"/>
      <c r="D28" s="183"/>
      <c r="E28" s="183"/>
      <c r="F28" s="183"/>
      <c r="G28" s="183"/>
      <c r="H28" s="183"/>
      <c r="I28" s="183"/>
      <c r="J28" s="183"/>
      <c r="K28" s="183"/>
      <c r="L28" s="183"/>
    </row>
    <row r="29" spans="1:12" ht="15" customHeight="1">
      <c r="A29" s="179" t="s">
        <v>25</v>
      </c>
      <c r="B29" s="180"/>
      <c r="C29" s="9" t="s">
        <v>26</v>
      </c>
      <c r="D29" s="182" t="s">
        <v>385</v>
      </c>
      <c r="E29" s="180"/>
      <c r="F29" s="180"/>
      <c r="G29" s="184" t="s">
        <v>386</v>
      </c>
      <c r="H29" s="185"/>
      <c r="I29" s="185"/>
      <c r="J29" s="185"/>
      <c r="K29" s="185"/>
      <c r="L29" s="185"/>
    </row>
    <row r="30" spans="1:12" ht="18" customHeight="1">
      <c r="A30" s="172" t="s">
        <v>27</v>
      </c>
      <c r="B30" s="173"/>
      <c r="C30" s="174" t="s">
        <v>28</v>
      </c>
      <c r="D30" s="174"/>
      <c r="E30" s="174"/>
      <c r="F30" s="174"/>
      <c r="G30" s="174"/>
      <c r="H30" s="174"/>
      <c r="I30" s="174"/>
      <c r="J30" s="174"/>
      <c r="K30" s="174"/>
      <c r="L30" s="174"/>
    </row>
    <row r="31" spans="1:12" ht="29.25" customHeight="1">
      <c r="A31" s="175" t="s">
        <v>29</v>
      </c>
      <c r="B31" s="176"/>
      <c r="C31" s="176"/>
      <c r="D31" s="176"/>
      <c r="E31" s="176"/>
      <c r="F31" s="176"/>
      <c r="G31" s="176"/>
      <c r="H31" s="176"/>
      <c r="I31" s="176"/>
      <c r="J31" s="176"/>
      <c r="K31" s="176"/>
      <c r="L31" s="176"/>
    </row>
    <row r="32" spans="1:12">
      <c r="A32" s="10" t="s">
        <v>30</v>
      </c>
      <c r="B32" s="177"/>
      <c r="C32" s="177"/>
      <c r="D32" s="177"/>
      <c r="E32" s="177"/>
      <c r="F32" s="177"/>
      <c r="G32" s="177"/>
      <c r="H32" s="177"/>
      <c r="I32" s="177"/>
      <c r="J32" s="10" t="s">
        <v>31</v>
      </c>
      <c r="K32" s="178"/>
      <c r="L32" s="178"/>
    </row>
    <row r="33" spans="1:12">
      <c r="A33" s="10" t="s">
        <v>32</v>
      </c>
      <c r="B33" s="177"/>
      <c r="C33" s="177"/>
      <c r="D33" s="177"/>
      <c r="E33" s="177"/>
      <c r="F33" s="177"/>
      <c r="G33" s="177"/>
      <c r="H33" s="177"/>
      <c r="I33" s="177"/>
      <c r="J33" s="177"/>
      <c r="K33" s="177"/>
      <c r="L33" s="177"/>
    </row>
    <row r="34" spans="1:12">
      <c r="A34" s="11" t="s">
        <v>33</v>
      </c>
      <c r="B34" s="177"/>
      <c r="C34" s="188"/>
      <c r="D34" s="10" t="s">
        <v>34</v>
      </c>
      <c r="E34" s="193"/>
      <c r="F34" s="193"/>
      <c r="G34" s="11" t="s">
        <v>35</v>
      </c>
      <c r="H34" s="177"/>
      <c r="I34" s="177"/>
      <c r="J34" s="10" t="s">
        <v>36</v>
      </c>
      <c r="K34" s="177"/>
      <c r="L34" s="177"/>
    </row>
    <row r="35" spans="1:12">
      <c r="A35" s="10" t="s">
        <v>37</v>
      </c>
      <c r="B35" s="177"/>
      <c r="C35" s="177"/>
      <c r="D35" s="177"/>
      <c r="E35" s="177"/>
      <c r="F35" s="177"/>
      <c r="G35" s="177"/>
      <c r="H35" s="177"/>
      <c r="I35" s="177"/>
      <c r="J35" s="177"/>
      <c r="K35" s="177"/>
      <c r="L35" s="177"/>
    </row>
    <row r="36" spans="1:12" ht="15" customHeight="1">
      <c r="A36" s="194" t="s">
        <v>38</v>
      </c>
      <c r="B36" s="188"/>
      <c r="C36" s="188"/>
      <c r="D36" s="188"/>
      <c r="E36" s="188"/>
      <c r="F36" s="186" t="s">
        <v>39</v>
      </c>
      <c r="G36" s="186"/>
      <c r="H36" s="177"/>
      <c r="I36" s="177"/>
      <c r="J36" s="10" t="s">
        <v>40</v>
      </c>
      <c r="K36" s="177"/>
      <c r="L36" s="177"/>
    </row>
    <row r="37" spans="1:12">
      <c r="A37" s="186" t="s">
        <v>41</v>
      </c>
      <c r="B37" s="187"/>
      <c r="C37" s="177"/>
      <c r="D37" s="188"/>
      <c r="E37" s="188"/>
      <c r="F37" s="188"/>
      <c r="G37" s="10" t="s">
        <v>42</v>
      </c>
      <c r="H37" s="189" t="s">
        <v>43</v>
      </c>
      <c r="I37" s="190"/>
      <c r="J37" s="10" t="s">
        <v>44</v>
      </c>
      <c r="K37" s="177"/>
      <c r="L37" s="177"/>
    </row>
    <row r="38" spans="1:12">
      <c r="A38" s="191" t="s">
        <v>45</v>
      </c>
      <c r="B38" s="191"/>
      <c r="C38" s="192"/>
      <c r="D38" s="192"/>
      <c r="E38" s="192"/>
      <c r="F38" s="192"/>
      <c r="G38" s="192"/>
      <c r="H38" s="192"/>
      <c r="I38" s="192"/>
      <c r="J38" s="10" t="s">
        <v>46</v>
      </c>
      <c r="K38" s="177"/>
      <c r="L38" s="177"/>
    </row>
    <row r="39" spans="1:12">
      <c r="A39" s="191" t="s">
        <v>47</v>
      </c>
      <c r="B39" s="186"/>
      <c r="C39" s="12"/>
      <c r="D39" s="13"/>
      <c r="E39" s="14"/>
      <c r="F39" s="10" t="s">
        <v>48</v>
      </c>
      <c r="G39" s="177"/>
      <c r="H39" s="177"/>
      <c r="I39" s="177"/>
      <c r="J39" s="10" t="s">
        <v>49</v>
      </c>
      <c r="K39" s="177"/>
      <c r="L39" s="177"/>
    </row>
    <row r="40" spans="1:12">
      <c r="A40" s="15" t="s">
        <v>50</v>
      </c>
      <c r="B40" s="177"/>
      <c r="C40" s="177"/>
      <c r="D40" s="177"/>
      <c r="E40" s="177"/>
      <c r="F40" s="177"/>
      <c r="G40" s="177"/>
      <c r="H40" s="177"/>
      <c r="I40" s="177"/>
      <c r="J40" s="10" t="s">
        <v>51</v>
      </c>
      <c r="K40" s="177"/>
      <c r="L40" s="177"/>
    </row>
    <row r="41" spans="1:12" ht="15" customHeight="1">
      <c r="A41" s="203" t="s">
        <v>52</v>
      </c>
      <c r="B41" s="204"/>
      <c r="C41" s="205"/>
      <c r="D41" s="206"/>
      <c r="E41" s="207"/>
      <c r="F41" s="207"/>
      <c r="G41" s="207"/>
      <c r="H41" s="207"/>
      <c r="I41" s="208"/>
      <c r="J41" s="10" t="s">
        <v>53</v>
      </c>
      <c r="K41" s="209"/>
      <c r="L41" s="209"/>
    </row>
    <row r="44" spans="1:12" ht="31.5" customHeight="1">
      <c r="A44" s="195" t="s">
        <v>376</v>
      </c>
      <c r="B44" s="195"/>
      <c r="C44" s="195"/>
      <c r="D44" s="195"/>
      <c r="E44" s="195"/>
      <c r="F44" s="195"/>
      <c r="G44" s="195"/>
      <c r="H44" s="195"/>
      <c r="I44" s="195"/>
      <c r="J44" s="195"/>
      <c r="K44" s="195"/>
      <c r="L44" s="195"/>
    </row>
    <row r="45" spans="1:12">
      <c r="A45" s="196" t="s">
        <v>54</v>
      </c>
      <c r="B45" s="197"/>
      <c r="C45" s="198"/>
      <c r="D45" s="198"/>
      <c r="E45" s="198"/>
      <c r="F45" s="198"/>
      <c r="G45" s="198"/>
      <c r="H45" s="198"/>
      <c r="I45" s="16"/>
      <c r="J45" s="17" t="s">
        <v>31</v>
      </c>
      <c r="K45" s="199"/>
      <c r="L45" s="200"/>
    </row>
    <row r="46" spans="1:12">
      <c r="A46" s="17" t="s">
        <v>55</v>
      </c>
      <c r="B46" s="201"/>
      <c r="C46" s="201"/>
      <c r="D46" s="201"/>
      <c r="E46" s="201"/>
      <c r="F46" s="17" t="s">
        <v>56</v>
      </c>
      <c r="G46" s="202"/>
      <c r="H46" s="202"/>
      <c r="I46" s="17" t="s">
        <v>57</v>
      </c>
      <c r="J46" s="17" t="s">
        <v>58</v>
      </c>
      <c r="K46" s="199"/>
      <c r="L46" s="200"/>
    </row>
    <row r="47" spans="1:12">
      <c r="A47" s="17" t="s">
        <v>59</v>
      </c>
      <c r="B47" s="201"/>
      <c r="C47" s="201"/>
      <c r="D47" s="201"/>
      <c r="E47" s="201"/>
      <c r="F47" s="17" t="s">
        <v>60</v>
      </c>
      <c r="G47" s="199"/>
      <c r="H47" s="224"/>
      <c r="I47" s="224"/>
      <c r="J47" s="224"/>
      <c r="K47" s="224"/>
      <c r="L47" s="200"/>
    </row>
    <row r="48" spans="1:12" ht="20.25" customHeight="1">
      <c r="A48" s="225" t="s">
        <v>61</v>
      </c>
      <c r="B48" s="225"/>
      <c r="C48" s="225"/>
      <c r="D48" s="225"/>
      <c r="E48" s="225"/>
      <c r="F48" s="196" t="s">
        <v>62</v>
      </c>
      <c r="G48" s="196"/>
      <c r="H48" s="202"/>
      <c r="I48" s="202"/>
      <c r="J48" s="18" t="s">
        <v>63</v>
      </c>
      <c r="K48" s="199"/>
      <c r="L48" s="200"/>
    </row>
    <row r="49" spans="1:12" s="151" customFormat="1"/>
    <row r="50" spans="1:12" s="151" customFormat="1" ht="31.5" customHeight="1">
      <c r="A50" s="195" t="s">
        <v>377</v>
      </c>
      <c r="B50" s="195"/>
      <c r="C50" s="195"/>
      <c r="D50" s="195"/>
      <c r="E50" s="195"/>
      <c r="F50" s="195"/>
      <c r="G50" s="195"/>
      <c r="H50" s="195"/>
      <c r="I50" s="195"/>
      <c r="J50" s="195"/>
      <c r="K50" s="195"/>
      <c r="L50" s="195"/>
    </row>
    <row r="51" spans="1:12" s="151" customFormat="1">
      <c r="A51" s="196" t="s">
        <v>54</v>
      </c>
      <c r="B51" s="197"/>
      <c r="C51" s="198"/>
      <c r="D51" s="198"/>
      <c r="E51" s="198"/>
      <c r="F51" s="198"/>
      <c r="G51" s="198"/>
      <c r="H51" s="198"/>
      <c r="I51" s="16"/>
      <c r="J51" s="152" t="s">
        <v>31</v>
      </c>
      <c r="K51" s="199"/>
      <c r="L51" s="200"/>
    </row>
    <row r="52" spans="1:12" s="151" customFormat="1">
      <c r="A52" s="152" t="s">
        <v>55</v>
      </c>
      <c r="B52" s="201"/>
      <c r="C52" s="201"/>
      <c r="D52" s="201"/>
      <c r="E52" s="201"/>
      <c r="F52" s="152" t="s">
        <v>56</v>
      </c>
      <c r="G52" s="202"/>
      <c r="H52" s="202"/>
      <c r="I52" s="152" t="s">
        <v>57</v>
      </c>
      <c r="J52" s="152" t="s">
        <v>58</v>
      </c>
      <c r="K52" s="199"/>
      <c r="L52" s="200"/>
    </row>
    <row r="53" spans="1:12" s="151" customFormat="1">
      <c r="A53" s="152" t="s">
        <v>59</v>
      </c>
      <c r="B53" s="201"/>
      <c r="C53" s="201"/>
      <c r="D53" s="201"/>
      <c r="E53" s="201"/>
      <c r="F53" s="152" t="s">
        <v>60</v>
      </c>
      <c r="G53" s="199"/>
      <c r="H53" s="224"/>
      <c r="I53" s="224"/>
      <c r="J53" s="224"/>
      <c r="K53" s="224"/>
      <c r="L53" s="200"/>
    </row>
    <row r="54" spans="1:12" s="151" customFormat="1" ht="20.25" customHeight="1">
      <c r="A54" s="225" t="s">
        <v>61</v>
      </c>
      <c r="B54" s="225"/>
      <c r="C54" s="225"/>
      <c r="D54" s="225"/>
      <c r="E54" s="225"/>
      <c r="F54" s="196" t="s">
        <v>62</v>
      </c>
      <c r="G54" s="196"/>
      <c r="H54" s="202"/>
      <c r="I54" s="202"/>
      <c r="J54" s="18" t="s">
        <v>63</v>
      </c>
      <c r="K54" s="199"/>
      <c r="L54" s="200"/>
    </row>
    <row r="55" spans="1:12" s="151" customFormat="1"/>
    <row r="56" spans="1:12" s="151" customFormat="1" ht="31.5" customHeight="1">
      <c r="A56" s="195" t="s">
        <v>378</v>
      </c>
      <c r="B56" s="195"/>
      <c r="C56" s="195"/>
      <c r="D56" s="195"/>
      <c r="E56" s="195"/>
      <c r="F56" s="195"/>
      <c r="G56" s="195"/>
      <c r="H56" s="195"/>
      <c r="I56" s="195"/>
      <c r="J56" s="195"/>
      <c r="K56" s="195"/>
      <c r="L56" s="195"/>
    </row>
    <row r="57" spans="1:12" s="151" customFormat="1">
      <c r="A57" s="196" t="s">
        <v>54</v>
      </c>
      <c r="B57" s="197"/>
      <c r="C57" s="198"/>
      <c r="D57" s="198"/>
      <c r="E57" s="198"/>
      <c r="F57" s="198"/>
      <c r="G57" s="198"/>
      <c r="H57" s="198"/>
      <c r="I57" s="16"/>
      <c r="J57" s="152" t="s">
        <v>31</v>
      </c>
      <c r="K57" s="199"/>
      <c r="L57" s="200"/>
    </row>
    <row r="58" spans="1:12" s="151" customFormat="1">
      <c r="A58" s="152" t="s">
        <v>55</v>
      </c>
      <c r="B58" s="201"/>
      <c r="C58" s="201"/>
      <c r="D58" s="201"/>
      <c r="E58" s="201"/>
      <c r="F58" s="152" t="s">
        <v>56</v>
      </c>
      <c r="G58" s="202"/>
      <c r="H58" s="202"/>
      <c r="I58" s="152" t="s">
        <v>57</v>
      </c>
      <c r="J58" s="152" t="s">
        <v>58</v>
      </c>
      <c r="K58" s="199"/>
      <c r="L58" s="200"/>
    </row>
    <row r="59" spans="1:12" s="151" customFormat="1">
      <c r="A59" s="152" t="s">
        <v>59</v>
      </c>
      <c r="B59" s="201"/>
      <c r="C59" s="201"/>
      <c r="D59" s="201"/>
      <c r="E59" s="201"/>
      <c r="F59" s="152" t="s">
        <v>60</v>
      </c>
      <c r="G59" s="199"/>
      <c r="H59" s="224"/>
      <c r="I59" s="224"/>
      <c r="J59" s="224"/>
      <c r="K59" s="224"/>
      <c r="L59" s="200"/>
    </row>
    <row r="60" spans="1:12" s="151" customFormat="1" ht="20.25" customHeight="1">
      <c r="A60" s="225" t="s">
        <v>61</v>
      </c>
      <c r="B60" s="225"/>
      <c r="C60" s="225"/>
      <c r="D60" s="225"/>
      <c r="E60" s="225"/>
      <c r="F60" s="196" t="s">
        <v>62</v>
      </c>
      <c r="G60" s="196"/>
      <c r="H60" s="202"/>
      <c r="I60" s="202"/>
      <c r="J60" s="18" t="s">
        <v>63</v>
      </c>
      <c r="K60" s="199"/>
      <c r="L60" s="200"/>
    </row>
    <row r="62" spans="1:12" s="151" customFormat="1" ht="31.5" customHeight="1">
      <c r="A62" s="195" t="s">
        <v>379</v>
      </c>
      <c r="B62" s="195"/>
      <c r="C62" s="195"/>
      <c r="D62" s="195"/>
      <c r="E62" s="195"/>
      <c r="F62" s="195"/>
      <c r="G62" s="195"/>
      <c r="H62" s="195"/>
      <c r="I62" s="195"/>
      <c r="J62" s="195"/>
      <c r="K62" s="195"/>
      <c r="L62" s="195"/>
    </row>
    <row r="63" spans="1:12" s="151" customFormat="1">
      <c r="A63" s="196" t="s">
        <v>54</v>
      </c>
      <c r="B63" s="197"/>
      <c r="C63" s="198"/>
      <c r="D63" s="198"/>
      <c r="E63" s="198"/>
      <c r="F63" s="198"/>
      <c r="G63" s="198"/>
      <c r="H63" s="198"/>
      <c r="I63" s="16"/>
      <c r="J63" s="152" t="s">
        <v>31</v>
      </c>
      <c r="K63" s="199"/>
      <c r="L63" s="200"/>
    </row>
    <row r="64" spans="1:12" s="151" customFormat="1">
      <c r="A64" s="152" t="s">
        <v>55</v>
      </c>
      <c r="B64" s="201"/>
      <c r="C64" s="201"/>
      <c r="D64" s="201"/>
      <c r="E64" s="201"/>
      <c r="F64" s="152" t="s">
        <v>56</v>
      </c>
      <c r="G64" s="202"/>
      <c r="H64" s="202"/>
      <c r="I64" s="152" t="s">
        <v>57</v>
      </c>
      <c r="J64" s="152" t="s">
        <v>58</v>
      </c>
      <c r="K64" s="199"/>
      <c r="L64" s="200"/>
    </row>
    <row r="65" spans="1:12" s="151" customFormat="1">
      <c r="A65" s="152" t="s">
        <v>59</v>
      </c>
      <c r="B65" s="201"/>
      <c r="C65" s="201"/>
      <c r="D65" s="201"/>
      <c r="E65" s="201"/>
      <c r="F65" s="152" t="s">
        <v>60</v>
      </c>
      <c r="G65" s="199"/>
      <c r="H65" s="224"/>
      <c r="I65" s="224"/>
      <c r="J65" s="224"/>
      <c r="K65" s="224"/>
      <c r="L65" s="200"/>
    </row>
    <row r="66" spans="1:12" s="151" customFormat="1" ht="20.25" customHeight="1">
      <c r="A66" s="225" t="s">
        <v>61</v>
      </c>
      <c r="B66" s="225"/>
      <c r="C66" s="225"/>
      <c r="D66" s="225"/>
      <c r="E66" s="225"/>
      <c r="F66" s="196" t="s">
        <v>62</v>
      </c>
      <c r="G66" s="196"/>
      <c r="H66" s="202"/>
      <c r="I66" s="202"/>
      <c r="J66" s="18" t="s">
        <v>63</v>
      </c>
      <c r="K66" s="199"/>
      <c r="L66" s="200"/>
    </row>
    <row r="68" spans="1:12" ht="29.25" customHeight="1">
      <c r="A68" s="210" t="s">
        <v>64</v>
      </c>
      <c r="B68" s="211"/>
      <c r="C68" s="211"/>
      <c r="D68" s="211"/>
      <c r="E68" s="211"/>
      <c r="F68" s="211"/>
      <c r="G68" s="211"/>
      <c r="H68" s="211"/>
      <c r="I68" s="211"/>
      <c r="J68" s="211"/>
      <c r="K68" s="211"/>
      <c r="L68" s="212"/>
    </row>
    <row r="69" spans="1:12" ht="17.25" customHeight="1">
      <c r="A69" s="213" t="s">
        <v>65</v>
      </c>
      <c r="B69" s="214"/>
      <c r="C69" s="215">
        <f>F2</f>
        <v>0</v>
      </c>
      <c r="D69" s="216"/>
      <c r="E69" s="217"/>
      <c r="F69" s="218" t="s">
        <v>66</v>
      </c>
      <c r="G69" s="219"/>
      <c r="H69" s="219"/>
      <c r="I69" s="220">
        <f>H2</f>
        <v>0</v>
      </c>
      <c r="J69" s="220"/>
      <c r="K69" s="220"/>
      <c r="L69" s="221"/>
    </row>
    <row r="70" spans="1:12" ht="30.75" customHeight="1">
      <c r="A70" s="222" t="s">
        <v>67</v>
      </c>
      <c r="B70" s="223"/>
      <c r="C70" s="223"/>
      <c r="D70" s="223"/>
      <c r="E70" s="223"/>
      <c r="F70" s="223"/>
      <c r="G70" s="223"/>
      <c r="H70" s="223"/>
      <c r="I70" s="223"/>
      <c r="J70" s="223"/>
      <c r="K70" s="223"/>
      <c r="L70" s="223"/>
    </row>
    <row r="71" spans="1:12" ht="137.25" customHeight="1">
      <c r="A71" s="238"/>
      <c r="B71" s="239"/>
      <c r="C71" s="239"/>
      <c r="D71" s="239"/>
      <c r="E71" s="239"/>
      <c r="F71" s="239"/>
      <c r="G71" s="239"/>
      <c r="H71" s="239"/>
      <c r="I71" s="239"/>
      <c r="J71" s="239"/>
      <c r="K71" s="239"/>
      <c r="L71" s="240"/>
    </row>
    <row r="72" spans="1:12" ht="27.75" customHeight="1">
      <c r="A72" s="241" t="s">
        <v>68</v>
      </c>
      <c r="B72" s="242"/>
      <c r="C72" s="242"/>
      <c r="D72" s="242"/>
      <c r="E72" s="242"/>
      <c r="F72" s="242"/>
      <c r="G72" s="242"/>
      <c r="H72" s="242"/>
      <c r="I72" s="242"/>
      <c r="J72" s="242"/>
      <c r="K72" s="242"/>
      <c r="L72" s="243"/>
    </row>
    <row r="73" spans="1:12" ht="21.75" customHeight="1">
      <c r="A73" s="244" t="s">
        <v>69</v>
      </c>
      <c r="B73" s="245"/>
      <c r="C73" s="245"/>
      <c r="D73" s="245"/>
      <c r="E73" s="245"/>
      <c r="F73" s="245"/>
      <c r="G73" s="246"/>
      <c r="H73" s="247">
        <v>0</v>
      </c>
      <c r="I73" s="248"/>
      <c r="J73" s="19" t="s">
        <v>70</v>
      </c>
      <c r="K73" s="147">
        <v>0</v>
      </c>
      <c r="L73" s="20" t="s">
        <v>71</v>
      </c>
    </row>
    <row r="74" spans="1:12" ht="23.25" customHeight="1">
      <c r="A74" s="244" t="s">
        <v>72</v>
      </c>
      <c r="B74" s="245"/>
      <c r="C74" s="245"/>
      <c r="D74" s="245"/>
      <c r="E74" s="245"/>
      <c r="F74" s="245"/>
      <c r="G74" s="246"/>
      <c r="H74" s="249">
        <v>0</v>
      </c>
      <c r="I74" s="248"/>
      <c r="J74" s="19" t="s">
        <v>73</v>
      </c>
      <c r="K74" s="150">
        <v>0</v>
      </c>
      <c r="L74" s="20" t="s">
        <v>74</v>
      </c>
    </row>
    <row r="75" spans="1:12" ht="30" customHeight="1">
      <c r="A75" s="226" t="s">
        <v>75</v>
      </c>
      <c r="B75" s="227"/>
      <c r="C75" s="227"/>
      <c r="D75" s="227"/>
      <c r="E75" s="227"/>
      <c r="F75" s="227"/>
      <c r="G75" s="227"/>
      <c r="H75" s="227"/>
      <c r="I75" s="227"/>
      <c r="J75" s="227"/>
      <c r="K75" s="227"/>
      <c r="L75" s="228"/>
    </row>
    <row r="76" spans="1:12" ht="27.75" customHeight="1">
      <c r="A76" s="210" t="s">
        <v>76</v>
      </c>
      <c r="B76" s="211"/>
      <c r="C76" s="211"/>
      <c r="D76" s="211"/>
      <c r="E76" s="211"/>
      <c r="F76" s="211"/>
      <c r="G76" s="211"/>
      <c r="H76" s="211"/>
      <c r="I76" s="211"/>
      <c r="J76" s="211"/>
      <c r="K76" s="211"/>
      <c r="L76" s="212"/>
    </row>
    <row r="77" spans="1:12" ht="84" customHeight="1">
      <c r="A77" s="229" t="s">
        <v>77</v>
      </c>
      <c r="B77" s="230"/>
      <c r="C77" s="230"/>
      <c r="D77" s="230"/>
      <c r="E77" s="230"/>
      <c r="F77" s="230"/>
      <c r="G77" s="230"/>
      <c r="H77" s="230"/>
      <c r="I77" s="230"/>
      <c r="J77" s="230"/>
      <c r="K77" s="230"/>
      <c r="L77" s="231"/>
    </row>
    <row r="78" spans="1:12" ht="24" customHeight="1">
      <c r="A78" s="210" t="s">
        <v>78</v>
      </c>
      <c r="B78" s="211"/>
      <c r="C78" s="211"/>
      <c r="D78" s="211"/>
      <c r="E78" s="211"/>
      <c r="F78" s="211"/>
      <c r="G78" s="211"/>
      <c r="H78" s="211"/>
      <c r="I78" s="211"/>
      <c r="J78" s="211"/>
      <c r="K78" s="211"/>
      <c r="L78" s="212"/>
    </row>
    <row r="79" spans="1:12" ht="23.25" customHeight="1">
      <c r="A79" s="232" t="s">
        <v>79</v>
      </c>
      <c r="B79" s="233"/>
      <c r="C79" s="233"/>
      <c r="D79" s="233"/>
      <c r="E79" s="233"/>
      <c r="F79" s="233"/>
      <c r="G79" s="233"/>
      <c r="H79" s="233"/>
      <c r="I79" s="233"/>
      <c r="J79" s="233"/>
      <c r="K79" s="233"/>
      <c r="L79" s="234"/>
    </row>
    <row r="80" spans="1:12" ht="148.5" customHeight="1">
      <c r="A80" s="235" t="s">
        <v>80</v>
      </c>
      <c r="B80" s="236"/>
      <c r="C80" s="236"/>
      <c r="D80" s="236"/>
      <c r="E80" s="236"/>
      <c r="F80" s="236"/>
      <c r="G80" s="236"/>
      <c r="H80" s="236"/>
      <c r="I80" s="236"/>
      <c r="J80" s="236"/>
      <c r="K80" s="236"/>
      <c r="L80" s="237"/>
    </row>
    <row r="81" spans="1:12" ht="22.5" customHeight="1">
      <c r="A81" s="232" t="s">
        <v>81</v>
      </c>
      <c r="B81" s="233"/>
      <c r="C81" s="233"/>
      <c r="D81" s="233"/>
      <c r="E81" s="233"/>
      <c r="F81" s="233"/>
      <c r="G81" s="233"/>
      <c r="H81" s="233"/>
      <c r="I81" s="233"/>
      <c r="J81" s="233"/>
      <c r="K81" s="233"/>
      <c r="L81" s="234"/>
    </row>
    <row r="82" spans="1:12" ht="15" customHeight="1">
      <c r="A82" s="250" t="s">
        <v>82</v>
      </c>
      <c r="B82" s="245"/>
      <c r="C82" s="245"/>
      <c r="D82" s="245"/>
      <c r="E82" s="245"/>
      <c r="F82" s="245"/>
      <c r="G82" s="245"/>
      <c r="H82" s="245"/>
      <c r="I82" s="245"/>
      <c r="J82" s="245"/>
      <c r="K82" s="245"/>
      <c r="L82" s="246"/>
    </row>
    <row r="83" spans="1:12">
      <c r="A83" s="251" t="s">
        <v>83</v>
      </c>
      <c r="B83" s="252"/>
      <c r="C83" s="252"/>
      <c r="D83" s="252"/>
      <c r="E83" s="252"/>
      <c r="F83" s="253"/>
      <c r="G83" s="254" t="s">
        <v>84</v>
      </c>
      <c r="H83" s="252"/>
      <c r="I83" s="252"/>
      <c r="J83" s="252"/>
      <c r="K83" s="252"/>
      <c r="L83" s="253"/>
    </row>
    <row r="84" spans="1:12">
      <c r="A84" s="255" t="s">
        <v>85</v>
      </c>
      <c r="B84" s="256"/>
      <c r="C84" s="256"/>
      <c r="D84" s="256"/>
      <c r="E84" s="256"/>
      <c r="F84" s="257"/>
      <c r="G84" s="262" t="s">
        <v>86</v>
      </c>
      <c r="H84" s="260"/>
      <c r="I84" s="260"/>
      <c r="J84" s="260"/>
      <c r="K84" s="260"/>
      <c r="L84" s="261"/>
    </row>
    <row r="85" spans="1:12">
      <c r="A85" s="258"/>
      <c r="B85" s="245"/>
      <c r="C85" s="245"/>
      <c r="D85" s="245"/>
      <c r="E85" s="245"/>
      <c r="F85" s="246"/>
      <c r="G85" s="262" t="s">
        <v>87</v>
      </c>
      <c r="H85" s="260"/>
      <c r="I85" s="260"/>
      <c r="J85" s="260"/>
      <c r="K85" s="260"/>
      <c r="L85" s="261"/>
    </row>
    <row r="86" spans="1:12">
      <c r="A86" s="258"/>
      <c r="B86" s="245"/>
      <c r="C86" s="245"/>
      <c r="D86" s="245"/>
      <c r="E86" s="245"/>
      <c r="F86" s="246"/>
      <c r="G86" s="263" t="s">
        <v>88</v>
      </c>
      <c r="H86" s="252"/>
      <c r="I86" s="252"/>
      <c r="J86" s="252"/>
      <c r="K86" s="252"/>
      <c r="L86" s="253"/>
    </row>
    <row r="87" spans="1:12">
      <c r="A87" s="259"/>
      <c r="B87" s="260"/>
      <c r="C87" s="260"/>
      <c r="D87" s="260"/>
      <c r="E87" s="260"/>
      <c r="F87" s="261"/>
      <c r="G87" s="263" t="s">
        <v>89</v>
      </c>
      <c r="H87" s="252"/>
      <c r="I87" s="252"/>
      <c r="J87" s="252"/>
      <c r="K87" s="252"/>
      <c r="L87" s="253"/>
    </row>
    <row r="88" spans="1:12">
      <c r="A88" s="255" t="s">
        <v>90</v>
      </c>
      <c r="B88" s="256"/>
      <c r="C88" s="256"/>
      <c r="D88" s="256"/>
      <c r="E88" s="256"/>
      <c r="F88" s="257"/>
      <c r="G88" s="263" t="s">
        <v>87</v>
      </c>
      <c r="H88" s="252"/>
      <c r="I88" s="252"/>
      <c r="J88" s="252"/>
      <c r="K88" s="252"/>
      <c r="L88" s="253"/>
    </row>
    <row r="89" spans="1:12">
      <c r="A89" s="258"/>
      <c r="B89" s="245"/>
      <c r="C89" s="245"/>
      <c r="D89" s="245"/>
      <c r="E89" s="245"/>
      <c r="F89" s="246"/>
      <c r="G89" s="263" t="s">
        <v>91</v>
      </c>
      <c r="H89" s="252"/>
      <c r="I89" s="252"/>
      <c r="J89" s="252"/>
      <c r="K89" s="252"/>
      <c r="L89" s="253"/>
    </row>
    <row r="90" spans="1:12">
      <c r="A90" s="258"/>
      <c r="B90" s="245"/>
      <c r="C90" s="245"/>
      <c r="D90" s="245"/>
      <c r="E90" s="245"/>
      <c r="F90" s="246"/>
      <c r="G90" s="263" t="s">
        <v>92</v>
      </c>
      <c r="H90" s="252"/>
      <c r="I90" s="252"/>
      <c r="J90" s="252"/>
      <c r="K90" s="252"/>
      <c r="L90" s="253"/>
    </row>
    <row r="91" spans="1:12">
      <c r="A91" s="258"/>
      <c r="B91" s="245"/>
      <c r="C91" s="245"/>
      <c r="D91" s="245"/>
      <c r="E91" s="245"/>
      <c r="F91" s="246"/>
      <c r="G91" s="263" t="s">
        <v>93</v>
      </c>
      <c r="H91" s="252"/>
      <c r="I91" s="252"/>
      <c r="J91" s="252"/>
      <c r="K91" s="252"/>
      <c r="L91" s="253"/>
    </row>
    <row r="92" spans="1:12">
      <c r="A92" s="259"/>
      <c r="B92" s="260"/>
      <c r="C92" s="260"/>
      <c r="D92" s="260"/>
      <c r="E92" s="260"/>
      <c r="F92" s="261"/>
      <c r="G92" s="263" t="s">
        <v>94</v>
      </c>
      <c r="H92" s="252"/>
      <c r="I92" s="252"/>
      <c r="J92" s="252"/>
      <c r="K92" s="252"/>
      <c r="L92" s="253"/>
    </row>
    <row r="93" spans="1:12">
      <c r="A93" s="264" t="s">
        <v>95</v>
      </c>
      <c r="B93" s="252"/>
      <c r="C93" s="252"/>
      <c r="D93" s="252"/>
      <c r="E93" s="252"/>
      <c r="F93" s="253"/>
      <c r="G93" s="265" t="s">
        <v>96</v>
      </c>
      <c r="H93" s="245"/>
      <c r="I93" s="245"/>
      <c r="J93" s="245"/>
      <c r="K93" s="245"/>
      <c r="L93" s="246"/>
    </row>
    <row r="94" spans="1:12">
      <c r="A94" s="264" t="s">
        <v>97</v>
      </c>
      <c r="B94" s="252"/>
      <c r="C94" s="252"/>
      <c r="D94" s="252"/>
      <c r="E94" s="252"/>
      <c r="F94" s="253"/>
      <c r="G94" s="263" t="s">
        <v>92</v>
      </c>
      <c r="H94" s="252"/>
      <c r="I94" s="252"/>
      <c r="J94" s="252"/>
      <c r="K94" s="252"/>
      <c r="L94" s="253"/>
    </row>
    <row r="95" spans="1:12">
      <c r="A95" s="264" t="s">
        <v>98</v>
      </c>
      <c r="B95" s="252"/>
      <c r="C95" s="252"/>
      <c r="D95" s="252"/>
      <c r="E95" s="252"/>
      <c r="F95" s="253"/>
      <c r="G95" s="263" t="s">
        <v>99</v>
      </c>
      <c r="H95" s="252"/>
      <c r="I95" s="252"/>
      <c r="J95" s="252"/>
      <c r="K95" s="252"/>
      <c r="L95" s="253"/>
    </row>
    <row r="96" spans="1:12">
      <c r="A96" s="264" t="s">
        <v>100</v>
      </c>
      <c r="B96" s="252"/>
      <c r="C96" s="252"/>
      <c r="D96" s="252"/>
      <c r="E96" s="252"/>
      <c r="F96" s="253"/>
      <c r="G96" s="263" t="s">
        <v>101</v>
      </c>
      <c r="H96" s="252"/>
      <c r="I96" s="252"/>
      <c r="J96" s="252"/>
      <c r="K96" s="252"/>
      <c r="L96" s="253"/>
    </row>
    <row r="97" spans="1:12" ht="21" customHeight="1">
      <c r="A97" s="269" t="s">
        <v>102</v>
      </c>
      <c r="B97" s="270"/>
      <c r="C97" s="270"/>
      <c r="D97" s="270"/>
      <c r="E97" s="270"/>
      <c r="F97" s="270"/>
      <c r="G97" s="270"/>
      <c r="H97" s="270"/>
      <c r="I97" s="270"/>
      <c r="J97" s="270"/>
      <c r="K97" s="270"/>
      <c r="L97" s="271"/>
    </row>
    <row r="98" spans="1:12">
      <c r="A98" s="272" t="s">
        <v>103</v>
      </c>
      <c r="B98" s="252"/>
      <c r="C98" s="252"/>
      <c r="D98" s="252"/>
      <c r="E98" s="252"/>
      <c r="F98" s="252"/>
      <c r="G98" s="252"/>
      <c r="H98" s="252"/>
      <c r="I98" s="252"/>
      <c r="J98" s="252"/>
      <c r="K98" s="252"/>
      <c r="L98" s="253"/>
    </row>
    <row r="101" spans="1:12" ht="15.6">
      <c r="A101" s="273" t="s">
        <v>376</v>
      </c>
      <c r="B101" s="274"/>
      <c r="C101" s="274"/>
      <c r="D101" s="274"/>
      <c r="E101" s="274"/>
      <c r="F101" s="274"/>
      <c r="G101" s="274"/>
      <c r="H101" s="274"/>
      <c r="I101" s="274"/>
      <c r="J101" s="274"/>
      <c r="K101" s="274"/>
      <c r="L101" s="274"/>
    </row>
    <row r="102" spans="1:12" ht="19.5" customHeight="1">
      <c r="A102" s="181" t="s">
        <v>104</v>
      </c>
      <c r="B102" s="181"/>
      <c r="C102" s="181" t="s">
        <v>105</v>
      </c>
      <c r="D102" s="181"/>
      <c r="E102" s="181"/>
      <c r="F102" s="181"/>
      <c r="G102" s="181"/>
      <c r="H102" s="21" t="s">
        <v>106</v>
      </c>
      <c r="I102" s="21" t="s">
        <v>107</v>
      </c>
      <c r="J102" s="21" t="s">
        <v>108</v>
      </c>
      <c r="K102" s="21" t="s">
        <v>109</v>
      </c>
      <c r="L102" s="22" t="s">
        <v>110</v>
      </c>
    </row>
    <row r="103" spans="1:12">
      <c r="A103" s="266" t="s">
        <v>111</v>
      </c>
      <c r="B103" s="267"/>
      <c r="C103" s="268" t="s">
        <v>112</v>
      </c>
      <c r="D103" s="268"/>
      <c r="E103" s="268"/>
      <c r="F103" s="268"/>
      <c r="G103" s="268"/>
      <c r="H103" s="23">
        <v>0</v>
      </c>
      <c r="I103" s="24">
        <v>0</v>
      </c>
      <c r="J103" s="24">
        <v>0</v>
      </c>
      <c r="K103" s="24">
        <v>0</v>
      </c>
      <c r="L103" s="24">
        <v>0</v>
      </c>
    </row>
    <row r="104" spans="1:12">
      <c r="A104" s="266" t="s">
        <v>113</v>
      </c>
      <c r="B104" s="267"/>
      <c r="C104" s="268" t="s">
        <v>114</v>
      </c>
      <c r="D104" s="268"/>
      <c r="E104" s="268"/>
      <c r="F104" s="268"/>
      <c r="G104" s="268"/>
      <c r="H104" s="23">
        <v>0</v>
      </c>
      <c r="I104" s="24">
        <v>0</v>
      </c>
      <c r="J104" s="24">
        <v>0</v>
      </c>
      <c r="K104" s="24">
        <v>0</v>
      </c>
      <c r="L104" s="24">
        <v>0</v>
      </c>
    </row>
    <row r="105" spans="1:12">
      <c r="A105" s="266" t="s">
        <v>115</v>
      </c>
      <c r="B105" s="267"/>
      <c r="C105" s="268" t="s">
        <v>116</v>
      </c>
      <c r="D105" s="268"/>
      <c r="E105" s="268"/>
      <c r="F105" s="268"/>
      <c r="G105" s="268"/>
      <c r="H105" s="23">
        <v>0</v>
      </c>
      <c r="I105" s="24">
        <v>0</v>
      </c>
      <c r="J105" s="24">
        <v>0</v>
      </c>
      <c r="K105" s="24">
        <v>0</v>
      </c>
      <c r="L105" s="24">
        <v>0</v>
      </c>
    </row>
    <row r="106" spans="1:12">
      <c r="A106" s="266" t="s">
        <v>117</v>
      </c>
      <c r="B106" s="267"/>
      <c r="C106" s="268" t="s">
        <v>118</v>
      </c>
      <c r="D106" s="268"/>
      <c r="E106" s="268"/>
      <c r="F106" s="268"/>
      <c r="G106" s="268"/>
      <c r="H106" s="23">
        <v>0</v>
      </c>
      <c r="I106" s="24">
        <v>0</v>
      </c>
      <c r="J106" s="24">
        <v>0</v>
      </c>
      <c r="K106" s="24">
        <v>0</v>
      </c>
      <c r="L106" s="24">
        <v>0</v>
      </c>
    </row>
    <row r="107" spans="1:12">
      <c r="A107" s="266" t="s">
        <v>119</v>
      </c>
      <c r="B107" s="267"/>
      <c r="C107" s="268" t="s">
        <v>120</v>
      </c>
      <c r="D107" s="268"/>
      <c r="E107" s="268"/>
      <c r="F107" s="268"/>
      <c r="G107" s="268"/>
      <c r="H107" s="23">
        <v>0</v>
      </c>
      <c r="I107" s="24">
        <v>0</v>
      </c>
      <c r="J107" s="24">
        <v>0</v>
      </c>
      <c r="K107" s="24">
        <v>0</v>
      </c>
      <c r="L107" s="24">
        <v>0</v>
      </c>
    </row>
    <row r="108" spans="1:12">
      <c r="A108" s="266" t="s">
        <v>121</v>
      </c>
      <c r="B108" s="267"/>
      <c r="C108" s="281" t="s">
        <v>122</v>
      </c>
      <c r="D108" s="268"/>
      <c r="E108" s="268"/>
      <c r="F108" s="268"/>
      <c r="G108" s="268"/>
      <c r="H108" s="23">
        <v>0</v>
      </c>
      <c r="I108" s="24">
        <v>0</v>
      </c>
      <c r="J108" s="24">
        <v>0</v>
      </c>
      <c r="K108" s="24">
        <v>0</v>
      </c>
      <c r="L108" s="24">
        <v>0</v>
      </c>
    </row>
    <row r="109" spans="1:12" s="151" customFormat="1">
      <c r="A109" s="282" t="s">
        <v>123</v>
      </c>
      <c r="B109" s="282"/>
      <c r="C109" s="282"/>
      <c r="D109" s="282"/>
      <c r="E109" s="282"/>
      <c r="F109" s="282"/>
      <c r="G109" s="282"/>
      <c r="H109" s="25">
        <f>SUM(H103:H108)</f>
        <v>0</v>
      </c>
      <c r="I109" s="25">
        <f t="shared" ref="I109:L109" si="0">SUM(I103:I108)</f>
        <v>0</v>
      </c>
      <c r="J109" s="25">
        <f t="shared" si="0"/>
        <v>0</v>
      </c>
      <c r="K109" s="25">
        <f t="shared" si="0"/>
        <v>0</v>
      </c>
      <c r="L109" s="25">
        <f t="shared" si="0"/>
        <v>0</v>
      </c>
    </row>
    <row r="110" spans="1:12" s="151" customFormat="1"/>
    <row r="111" spans="1:12" s="151" customFormat="1" ht="15.6">
      <c r="A111" s="273" t="s">
        <v>377</v>
      </c>
      <c r="B111" s="274"/>
      <c r="C111" s="274"/>
      <c r="D111" s="274"/>
      <c r="E111" s="274"/>
      <c r="F111" s="274"/>
      <c r="G111" s="274"/>
      <c r="H111" s="274"/>
      <c r="I111" s="274"/>
      <c r="J111" s="274"/>
      <c r="K111" s="274"/>
      <c r="L111" s="274"/>
    </row>
    <row r="112" spans="1:12" s="151" customFormat="1" ht="19.5" customHeight="1">
      <c r="A112" s="181" t="s">
        <v>104</v>
      </c>
      <c r="B112" s="181"/>
      <c r="C112" s="181" t="s">
        <v>105</v>
      </c>
      <c r="D112" s="181"/>
      <c r="E112" s="181"/>
      <c r="F112" s="181"/>
      <c r="G112" s="181"/>
      <c r="H112" s="21" t="s">
        <v>106</v>
      </c>
      <c r="I112" s="21" t="s">
        <v>107</v>
      </c>
      <c r="J112" s="21" t="s">
        <v>108</v>
      </c>
      <c r="K112" s="21" t="s">
        <v>109</v>
      </c>
      <c r="L112" s="22" t="s">
        <v>110</v>
      </c>
    </row>
    <row r="113" spans="1:12" s="151" customFormat="1">
      <c r="A113" s="266" t="s">
        <v>111</v>
      </c>
      <c r="B113" s="267"/>
      <c r="C113" s="268" t="s">
        <v>112</v>
      </c>
      <c r="D113" s="268"/>
      <c r="E113" s="268"/>
      <c r="F113" s="268"/>
      <c r="G113" s="268"/>
      <c r="H113" s="23">
        <v>0</v>
      </c>
      <c r="I113" s="24">
        <v>0</v>
      </c>
      <c r="J113" s="24">
        <v>0</v>
      </c>
      <c r="K113" s="24">
        <v>0</v>
      </c>
      <c r="L113" s="24">
        <v>0</v>
      </c>
    </row>
    <row r="114" spans="1:12" s="151" customFormat="1">
      <c r="A114" s="266" t="s">
        <v>113</v>
      </c>
      <c r="B114" s="267"/>
      <c r="C114" s="268" t="s">
        <v>114</v>
      </c>
      <c r="D114" s="268"/>
      <c r="E114" s="268"/>
      <c r="F114" s="268"/>
      <c r="G114" s="268"/>
      <c r="H114" s="23">
        <v>0</v>
      </c>
      <c r="I114" s="24">
        <v>0</v>
      </c>
      <c r="J114" s="24">
        <v>0</v>
      </c>
      <c r="K114" s="24">
        <v>0</v>
      </c>
      <c r="L114" s="24">
        <v>0</v>
      </c>
    </row>
    <row r="115" spans="1:12" s="151" customFormat="1">
      <c r="A115" s="266" t="s">
        <v>115</v>
      </c>
      <c r="B115" s="267"/>
      <c r="C115" s="268" t="s">
        <v>116</v>
      </c>
      <c r="D115" s="268"/>
      <c r="E115" s="268"/>
      <c r="F115" s="268"/>
      <c r="G115" s="268"/>
      <c r="H115" s="23">
        <v>0</v>
      </c>
      <c r="I115" s="24">
        <v>0</v>
      </c>
      <c r="J115" s="24">
        <v>0</v>
      </c>
      <c r="K115" s="24">
        <v>0</v>
      </c>
      <c r="L115" s="24">
        <v>0</v>
      </c>
    </row>
    <row r="116" spans="1:12" s="151" customFormat="1">
      <c r="A116" s="266" t="s">
        <v>117</v>
      </c>
      <c r="B116" s="267"/>
      <c r="C116" s="268" t="s">
        <v>118</v>
      </c>
      <c r="D116" s="268"/>
      <c r="E116" s="268"/>
      <c r="F116" s="268"/>
      <c r="G116" s="268"/>
      <c r="H116" s="23">
        <v>0</v>
      </c>
      <c r="I116" s="24">
        <v>0</v>
      </c>
      <c r="J116" s="24">
        <v>0</v>
      </c>
      <c r="K116" s="24">
        <v>0</v>
      </c>
      <c r="L116" s="24">
        <v>0</v>
      </c>
    </row>
    <row r="117" spans="1:12" s="151" customFormat="1">
      <c r="A117" s="266" t="s">
        <v>119</v>
      </c>
      <c r="B117" s="267"/>
      <c r="C117" s="268" t="s">
        <v>120</v>
      </c>
      <c r="D117" s="268"/>
      <c r="E117" s="268"/>
      <c r="F117" s="268"/>
      <c r="G117" s="268"/>
      <c r="H117" s="23">
        <v>0</v>
      </c>
      <c r="I117" s="24">
        <v>0</v>
      </c>
      <c r="J117" s="24">
        <v>0</v>
      </c>
      <c r="K117" s="24">
        <v>0</v>
      </c>
      <c r="L117" s="24">
        <v>0</v>
      </c>
    </row>
    <row r="118" spans="1:12" s="151" customFormat="1">
      <c r="A118" s="266" t="s">
        <v>121</v>
      </c>
      <c r="B118" s="267"/>
      <c r="C118" s="281" t="s">
        <v>122</v>
      </c>
      <c r="D118" s="268"/>
      <c r="E118" s="268"/>
      <c r="F118" s="268"/>
      <c r="G118" s="268"/>
      <c r="H118" s="23">
        <v>0</v>
      </c>
      <c r="I118" s="24">
        <v>0</v>
      </c>
      <c r="J118" s="24">
        <v>0</v>
      </c>
      <c r="K118" s="24">
        <v>0</v>
      </c>
      <c r="L118" s="24">
        <v>0</v>
      </c>
    </row>
    <row r="119" spans="1:12" s="151" customFormat="1">
      <c r="A119" s="282" t="s">
        <v>123</v>
      </c>
      <c r="B119" s="282"/>
      <c r="C119" s="282"/>
      <c r="D119" s="282"/>
      <c r="E119" s="282"/>
      <c r="F119" s="282"/>
      <c r="G119" s="282"/>
      <c r="H119" s="25">
        <f>SUM(H113:H118)</f>
        <v>0</v>
      </c>
      <c r="I119" s="25">
        <f t="shared" ref="I119:L119" si="1">SUM(I113:I118)</f>
        <v>0</v>
      </c>
      <c r="J119" s="25">
        <f t="shared" si="1"/>
        <v>0</v>
      </c>
      <c r="K119" s="25">
        <f t="shared" si="1"/>
        <v>0</v>
      </c>
      <c r="L119" s="25">
        <f t="shared" si="1"/>
        <v>0</v>
      </c>
    </row>
    <row r="120" spans="1:12" s="151" customFormat="1"/>
    <row r="121" spans="1:12" s="151" customFormat="1" ht="15.6">
      <c r="A121" s="273" t="s">
        <v>378</v>
      </c>
      <c r="B121" s="274"/>
      <c r="C121" s="274"/>
      <c r="D121" s="274"/>
      <c r="E121" s="274"/>
      <c r="F121" s="274"/>
      <c r="G121" s="274"/>
      <c r="H121" s="274"/>
      <c r="I121" s="274"/>
      <c r="J121" s="274"/>
      <c r="K121" s="274"/>
      <c r="L121" s="274"/>
    </row>
    <row r="122" spans="1:12" s="151" customFormat="1" ht="19.5" customHeight="1">
      <c r="A122" s="181" t="s">
        <v>104</v>
      </c>
      <c r="B122" s="181"/>
      <c r="C122" s="181" t="s">
        <v>105</v>
      </c>
      <c r="D122" s="181"/>
      <c r="E122" s="181"/>
      <c r="F122" s="181"/>
      <c r="G122" s="181"/>
      <c r="H122" s="21" t="s">
        <v>106</v>
      </c>
      <c r="I122" s="21" t="s">
        <v>107</v>
      </c>
      <c r="J122" s="21" t="s">
        <v>108</v>
      </c>
      <c r="K122" s="21" t="s">
        <v>109</v>
      </c>
      <c r="L122" s="22" t="s">
        <v>110</v>
      </c>
    </row>
    <row r="123" spans="1:12" s="151" customFormat="1">
      <c r="A123" s="266" t="s">
        <v>111</v>
      </c>
      <c r="B123" s="267"/>
      <c r="C123" s="268" t="s">
        <v>112</v>
      </c>
      <c r="D123" s="268"/>
      <c r="E123" s="268"/>
      <c r="F123" s="268"/>
      <c r="G123" s="268"/>
      <c r="H123" s="23">
        <v>0</v>
      </c>
      <c r="I123" s="24">
        <v>0</v>
      </c>
      <c r="J123" s="24">
        <v>0</v>
      </c>
      <c r="K123" s="24">
        <v>0</v>
      </c>
      <c r="L123" s="24">
        <v>0</v>
      </c>
    </row>
    <row r="124" spans="1:12" s="151" customFormat="1">
      <c r="A124" s="266" t="s">
        <v>113</v>
      </c>
      <c r="B124" s="267"/>
      <c r="C124" s="268" t="s">
        <v>114</v>
      </c>
      <c r="D124" s="268"/>
      <c r="E124" s="268"/>
      <c r="F124" s="268"/>
      <c r="G124" s="268"/>
      <c r="H124" s="23">
        <v>0</v>
      </c>
      <c r="I124" s="24">
        <v>0</v>
      </c>
      <c r="J124" s="24">
        <v>0</v>
      </c>
      <c r="K124" s="24">
        <v>0</v>
      </c>
      <c r="L124" s="24">
        <v>0</v>
      </c>
    </row>
    <row r="125" spans="1:12" s="151" customFormat="1">
      <c r="A125" s="266" t="s">
        <v>115</v>
      </c>
      <c r="B125" s="267"/>
      <c r="C125" s="268" t="s">
        <v>116</v>
      </c>
      <c r="D125" s="268"/>
      <c r="E125" s="268"/>
      <c r="F125" s="268"/>
      <c r="G125" s="268"/>
      <c r="H125" s="23">
        <v>0</v>
      </c>
      <c r="I125" s="24">
        <v>0</v>
      </c>
      <c r="J125" s="24">
        <v>0</v>
      </c>
      <c r="K125" s="24">
        <v>0</v>
      </c>
      <c r="L125" s="24">
        <v>0</v>
      </c>
    </row>
    <row r="126" spans="1:12" s="151" customFormat="1">
      <c r="A126" s="266" t="s">
        <v>117</v>
      </c>
      <c r="B126" s="267"/>
      <c r="C126" s="268" t="s">
        <v>118</v>
      </c>
      <c r="D126" s="268"/>
      <c r="E126" s="268"/>
      <c r="F126" s="268"/>
      <c r="G126" s="268"/>
      <c r="H126" s="23">
        <v>0</v>
      </c>
      <c r="I126" s="24">
        <v>0</v>
      </c>
      <c r="J126" s="24">
        <v>0</v>
      </c>
      <c r="K126" s="24">
        <v>0</v>
      </c>
      <c r="L126" s="24">
        <v>0</v>
      </c>
    </row>
    <row r="127" spans="1:12" s="151" customFormat="1">
      <c r="A127" s="266" t="s">
        <v>119</v>
      </c>
      <c r="B127" s="267"/>
      <c r="C127" s="268" t="s">
        <v>120</v>
      </c>
      <c r="D127" s="268"/>
      <c r="E127" s="268"/>
      <c r="F127" s="268"/>
      <c r="G127" s="268"/>
      <c r="H127" s="23">
        <v>0</v>
      </c>
      <c r="I127" s="24">
        <v>0</v>
      </c>
      <c r="J127" s="24">
        <v>0</v>
      </c>
      <c r="K127" s="24">
        <v>0</v>
      </c>
      <c r="L127" s="24">
        <v>0</v>
      </c>
    </row>
    <row r="128" spans="1:12" s="151" customFormat="1">
      <c r="A128" s="266" t="s">
        <v>121</v>
      </c>
      <c r="B128" s="267"/>
      <c r="C128" s="281" t="s">
        <v>122</v>
      </c>
      <c r="D128" s="268"/>
      <c r="E128" s="268"/>
      <c r="F128" s="268"/>
      <c r="G128" s="268"/>
      <c r="H128" s="23">
        <v>0</v>
      </c>
      <c r="I128" s="24">
        <v>0</v>
      </c>
      <c r="J128" s="24">
        <v>0</v>
      </c>
      <c r="K128" s="24">
        <v>0</v>
      </c>
      <c r="L128" s="24">
        <v>0</v>
      </c>
    </row>
    <row r="129" spans="1:12" s="151" customFormat="1">
      <c r="A129" s="282" t="s">
        <v>123</v>
      </c>
      <c r="B129" s="282"/>
      <c r="C129" s="282"/>
      <c r="D129" s="282"/>
      <c r="E129" s="282"/>
      <c r="F129" s="282"/>
      <c r="G129" s="282"/>
      <c r="H129" s="25">
        <f>SUM(H123:H128)</f>
        <v>0</v>
      </c>
      <c r="I129" s="25">
        <f t="shared" ref="I129:L129" si="2">SUM(I123:I128)</f>
        <v>0</v>
      </c>
      <c r="J129" s="25">
        <f t="shared" si="2"/>
        <v>0</v>
      </c>
      <c r="K129" s="25">
        <f t="shared" si="2"/>
        <v>0</v>
      </c>
      <c r="L129" s="25">
        <f t="shared" si="2"/>
        <v>0</v>
      </c>
    </row>
    <row r="130" spans="1:12" s="151" customFormat="1"/>
    <row r="131" spans="1:12" s="151" customFormat="1" ht="15.6">
      <c r="A131" s="273" t="s">
        <v>379</v>
      </c>
      <c r="B131" s="274"/>
      <c r="C131" s="274"/>
      <c r="D131" s="274"/>
      <c r="E131" s="274"/>
      <c r="F131" s="274"/>
      <c r="G131" s="274"/>
      <c r="H131" s="274"/>
      <c r="I131" s="274"/>
      <c r="J131" s="274"/>
      <c r="K131" s="274"/>
      <c r="L131" s="274"/>
    </row>
    <row r="132" spans="1:12" s="151" customFormat="1" ht="19.5" customHeight="1">
      <c r="A132" s="181" t="s">
        <v>104</v>
      </c>
      <c r="B132" s="181"/>
      <c r="C132" s="181" t="s">
        <v>105</v>
      </c>
      <c r="D132" s="181"/>
      <c r="E132" s="181"/>
      <c r="F132" s="181"/>
      <c r="G132" s="181"/>
      <c r="H132" s="21" t="s">
        <v>106</v>
      </c>
      <c r="I132" s="21" t="s">
        <v>107</v>
      </c>
      <c r="J132" s="21" t="s">
        <v>108</v>
      </c>
      <c r="K132" s="21" t="s">
        <v>109</v>
      </c>
      <c r="L132" s="22" t="s">
        <v>110</v>
      </c>
    </row>
    <row r="133" spans="1:12" s="151" customFormat="1">
      <c r="A133" s="266" t="s">
        <v>111</v>
      </c>
      <c r="B133" s="267"/>
      <c r="C133" s="268" t="s">
        <v>112</v>
      </c>
      <c r="D133" s="268"/>
      <c r="E133" s="268"/>
      <c r="F133" s="268"/>
      <c r="G133" s="268"/>
      <c r="H133" s="23">
        <v>0</v>
      </c>
      <c r="I133" s="24">
        <v>0</v>
      </c>
      <c r="J133" s="24">
        <v>0</v>
      </c>
      <c r="K133" s="24">
        <v>0</v>
      </c>
      <c r="L133" s="24">
        <v>0</v>
      </c>
    </row>
    <row r="134" spans="1:12" s="151" customFormat="1">
      <c r="A134" s="266" t="s">
        <v>113</v>
      </c>
      <c r="B134" s="267"/>
      <c r="C134" s="268" t="s">
        <v>114</v>
      </c>
      <c r="D134" s="268"/>
      <c r="E134" s="268"/>
      <c r="F134" s="268"/>
      <c r="G134" s="268"/>
      <c r="H134" s="23">
        <v>0</v>
      </c>
      <c r="I134" s="24">
        <v>0</v>
      </c>
      <c r="J134" s="24">
        <v>0</v>
      </c>
      <c r="K134" s="24">
        <v>0</v>
      </c>
      <c r="L134" s="24">
        <v>0</v>
      </c>
    </row>
    <row r="135" spans="1:12" s="151" customFormat="1">
      <c r="A135" s="266" t="s">
        <v>115</v>
      </c>
      <c r="B135" s="267"/>
      <c r="C135" s="268" t="s">
        <v>116</v>
      </c>
      <c r="D135" s="268"/>
      <c r="E135" s="268"/>
      <c r="F135" s="268"/>
      <c r="G135" s="268"/>
      <c r="H135" s="23">
        <v>0</v>
      </c>
      <c r="I135" s="24">
        <v>0</v>
      </c>
      <c r="J135" s="24">
        <v>0</v>
      </c>
      <c r="K135" s="24">
        <v>0</v>
      </c>
      <c r="L135" s="24">
        <v>0</v>
      </c>
    </row>
    <row r="136" spans="1:12" s="151" customFormat="1">
      <c r="A136" s="266" t="s">
        <v>117</v>
      </c>
      <c r="B136" s="267"/>
      <c r="C136" s="268" t="s">
        <v>118</v>
      </c>
      <c r="D136" s="268"/>
      <c r="E136" s="268"/>
      <c r="F136" s="268"/>
      <c r="G136" s="268"/>
      <c r="H136" s="23">
        <v>0</v>
      </c>
      <c r="I136" s="24">
        <v>0</v>
      </c>
      <c r="J136" s="24">
        <v>0</v>
      </c>
      <c r="K136" s="24">
        <v>0</v>
      </c>
      <c r="L136" s="24">
        <v>0</v>
      </c>
    </row>
    <row r="137" spans="1:12" s="151" customFormat="1">
      <c r="A137" s="266" t="s">
        <v>119</v>
      </c>
      <c r="B137" s="267"/>
      <c r="C137" s="268" t="s">
        <v>120</v>
      </c>
      <c r="D137" s="268"/>
      <c r="E137" s="268"/>
      <c r="F137" s="268"/>
      <c r="G137" s="268"/>
      <c r="H137" s="23">
        <v>0</v>
      </c>
      <c r="I137" s="24">
        <v>0</v>
      </c>
      <c r="J137" s="24">
        <v>0</v>
      </c>
      <c r="K137" s="24">
        <v>0</v>
      </c>
      <c r="L137" s="24">
        <v>0</v>
      </c>
    </row>
    <row r="138" spans="1:12" s="151" customFormat="1">
      <c r="A138" s="266" t="s">
        <v>121</v>
      </c>
      <c r="B138" s="267"/>
      <c r="C138" s="281" t="s">
        <v>122</v>
      </c>
      <c r="D138" s="268"/>
      <c r="E138" s="268"/>
      <c r="F138" s="268"/>
      <c r="G138" s="268"/>
      <c r="H138" s="23">
        <v>0</v>
      </c>
      <c r="I138" s="24">
        <v>0</v>
      </c>
      <c r="J138" s="24">
        <v>0</v>
      </c>
      <c r="K138" s="24">
        <v>0</v>
      </c>
      <c r="L138" s="24">
        <v>0</v>
      </c>
    </row>
    <row r="139" spans="1:12" s="151" customFormat="1">
      <c r="A139" s="282" t="s">
        <v>123</v>
      </c>
      <c r="B139" s="282"/>
      <c r="C139" s="282"/>
      <c r="D139" s="282"/>
      <c r="E139" s="282"/>
      <c r="F139" s="282"/>
      <c r="G139" s="282"/>
      <c r="H139" s="25">
        <f>SUM(H133:H138)</f>
        <v>0</v>
      </c>
      <c r="I139" s="25">
        <f t="shared" ref="I139:L139" si="3">SUM(I133:I138)</f>
        <v>0</v>
      </c>
      <c r="J139" s="25">
        <f t="shared" si="3"/>
        <v>0</v>
      </c>
      <c r="K139" s="25">
        <f t="shared" si="3"/>
        <v>0</v>
      </c>
      <c r="L139" s="25">
        <f t="shared" si="3"/>
        <v>0</v>
      </c>
    </row>
    <row r="140" spans="1:12" s="151" customFormat="1"/>
    <row r="141" spans="1:12" s="151" customFormat="1"/>
    <row r="142" spans="1:12" s="151" customFormat="1" ht="32.25" customHeight="1">
      <c r="A142" s="210" t="s">
        <v>124</v>
      </c>
      <c r="B142" s="485"/>
      <c r="C142" s="485"/>
      <c r="D142" s="485"/>
      <c r="E142" s="485"/>
      <c r="F142" s="485"/>
      <c r="G142" s="485"/>
      <c r="H142" s="485"/>
      <c r="I142" s="485"/>
      <c r="J142" s="485"/>
      <c r="K142" s="485"/>
      <c r="L142" s="486"/>
    </row>
    <row r="143" spans="1:12" s="151" customFormat="1" ht="24.75" customHeight="1">
      <c r="A143" s="487" t="s">
        <v>125</v>
      </c>
      <c r="B143" s="488"/>
      <c r="C143" s="488"/>
      <c r="D143" s="488"/>
      <c r="E143" s="488"/>
      <c r="F143" s="488"/>
      <c r="G143" s="488"/>
      <c r="H143" s="488"/>
      <c r="I143" s="488"/>
      <c r="J143" s="488"/>
      <c r="K143" s="488"/>
      <c r="L143" s="489"/>
    </row>
    <row r="144" spans="1:12" s="151" customFormat="1" ht="34.5" customHeight="1">
      <c r="A144" s="490" t="s">
        <v>126</v>
      </c>
      <c r="B144" s="491"/>
      <c r="C144" s="491"/>
      <c r="D144" s="491"/>
      <c r="E144" s="491"/>
      <c r="F144" s="491"/>
      <c r="G144" s="491"/>
      <c r="H144" s="491"/>
      <c r="I144" s="491"/>
      <c r="J144" s="491"/>
      <c r="K144" s="491"/>
      <c r="L144" s="492"/>
    </row>
    <row r="145" spans="1:12" s="151" customFormat="1">
      <c r="A145" s="275"/>
      <c r="B145" s="276"/>
      <c r="C145" s="276"/>
      <c r="D145" s="276"/>
      <c r="E145" s="276"/>
      <c r="F145" s="276"/>
      <c r="G145" s="276"/>
      <c r="H145" s="276"/>
      <c r="I145" s="276"/>
      <c r="J145" s="276"/>
      <c r="K145" s="276"/>
      <c r="L145" s="277"/>
    </row>
    <row r="146" spans="1:12" s="151" customFormat="1">
      <c r="A146" s="278" t="s">
        <v>381</v>
      </c>
      <c r="B146" s="279"/>
      <c r="C146" s="279"/>
      <c r="D146" s="279"/>
      <c r="E146" s="279"/>
      <c r="F146" s="279"/>
      <c r="G146" s="279"/>
      <c r="H146" s="279"/>
      <c r="I146" s="279"/>
      <c r="J146" s="279"/>
      <c r="K146" s="279"/>
      <c r="L146" s="280"/>
    </row>
    <row r="147" spans="1:12" s="151" customFormat="1">
      <c r="A147" s="278" t="s">
        <v>127</v>
      </c>
      <c r="B147" s="280"/>
      <c r="C147" s="300" t="s">
        <v>128</v>
      </c>
      <c r="D147" s="301"/>
      <c r="E147" s="301"/>
      <c r="F147" s="301"/>
      <c r="G147" s="302"/>
      <c r="H147" s="26" t="s">
        <v>106</v>
      </c>
      <c r="I147" s="26" t="s">
        <v>107</v>
      </c>
      <c r="J147" s="26" t="s">
        <v>108</v>
      </c>
      <c r="K147" s="26" t="s">
        <v>109</v>
      </c>
      <c r="L147" s="27" t="s">
        <v>110</v>
      </c>
    </row>
    <row r="148" spans="1:12" s="151" customFormat="1">
      <c r="A148" s="293" t="s">
        <v>111</v>
      </c>
      <c r="B148" s="303"/>
      <c r="C148" s="304" t="s">
        <v>129</v>
      </c>
      <c r="D148" s="305"/>
      <c r="E148" s="305"/>
      <c r="F148" s="305"/>
      <c r="G148" s="306"/>
      <c r="H148" s="28">
        <f t="shared" ref="H148:L153" si="4">H103</f>
        <v>0</v>
      </c>
      <c r="I148" s="28">
        <f t="shared" si="4"/>
        <v>0</v>
      </c>
      <c r="J148" s="28">
        <f t="shared" si="4"/>
        <v>0</v>
      </c>
      <c r="K148" s="28">
        <f t="shared" si="4"/>
        <v>0</v>
      </c>
      <c r="L148" s="28">
        <f t="shared" si="4"/>
        <v>0</v>
      </c>
    </row>
    <row r="149" spans="1:12" s="151" customFormat="1">
      <c r="A149" s="293" t="s">
        <v>113</v>
      </c>
      <c r="B149" s="303"/>
      <c r="C149" s="304" t="s">
        <v>130</v>
      </c>
      <c r="D149" s="305"/>
      <c r="E149" s="305"/>
      <c r="F149" s="305"/>
      <c r="G149" s="306"/>
      <c r="H149" s="28">
        <f t="shared" si="4"/>
        <v>0</v>
      </c>
      <c r="I149" s="28">
        <f t="shared" si="4"/>
        <v>0</v>
      </c>
      <c r="J149" s="28">
        <f t="shared" si="4"/>
        <v>0</v>
      </c>
      <c r="K149" s="28">
        <f t="shared" si="4"/>
        <v>0</v>
      </c>
      <c r="L149" s="28">
        <f t="shared" si="4"/>
        <v>0</v>
      </c>
    </row>
    <row r="150" spans="1:12">
      <c r="A150" s="293" t="s">
        <v>115</v>
      </c>
      <c r="B150" s="294"/>
      <c r="C150" s="305" t="s">
        <v>131</v>
      </c>
      <c r="D150" s="296"/>
      <c r="E150" s="296"/>
      <c r="F150" s="296"/>
      <c r="G150" s="294"/>
      <c r="H150" s="28">
        <f t="shared" si="4"/>
        <v>0</v>
      </c>
      <c r="I150" s="28">
        <f t="shared" si="4"/>
        <v>0</v>
      </c>
      <c r="J150" s="28">
        <f t="shared" si="4"/>
        <v>0</v>
      </c>
      <c r="K150" s="28">
        <f t="shared" si="4"/>
        <v>0</v>
      </c>
      <c r="L150" s="28">
        <f t="shared" si="4"/>
        <v>0</v>
      </c>
    </row>
    <row r="151" spans="1:12">
      <c r="A151" s="293" t="s">
        <v>117</v>
      </c>
      <c r="B151" s="294"/>
      <c r="C151" s="295" t="s">
        <v>132</v>
      </c>
      <c r="D151" s="296"/>
      <c r="E151" s="296"/>
      <c r="F151" s="296"/>
      <c r="G151" s="294"/>
      <c r="H151" s="28">
        <f t="shared" si="4"/>
        <v>0</v>
      </c>
      <c r="I151" s="28">
        <f t="shared" si="4"/>
        <v>0</v>
      </c>
      <c r="J151" s="28">
        <f t="shared" si="4"/>
        <v>0</v>
      </c>
      <c r="K151" s="28">
        <f t="shared" si="4"/>
        <v>0</v>
      </c>
      <c r="L151" s="28">
        <f t="shared" si="4"/>
        <v>0</v>
      </c>
    </row>
    <row r="152" spans="1:12">
      <c r="A152" s="293" t="s">
        <v>119</v>
      </c>
      <c r="B152" s="294"/>
      <c r="C152" s="295" t="s">
        <v>133</v>
      </c>
      <c r="D152" s="296"/>
      <c r="E152" s="296"/>
      <c r="F152" s="296"/>
      <c r="G152" s="294"/>
      <c r="H152" s="28">
        <f t="shared" si="4"/>
        <v>0</v>
      </c>
      <c r="I152" s="28">
        <f t="shared" si="4"/>
        <v>0</v>
      </c>
      <c r="J152" s="28">
        <f t="shared" si="4"/>
        <v>0</v>
      </c>
      <c r="K152" s="28">
        <f t="shared" si="4"/>
        <v>0</v>
      </c>
      <c r="L152" s="28">
        <f t="shared" si="4"/>
        <v>0</v>
      </c>
    </row>
    <row r="153" spans="1:12">
      <c r="A153" s="293" t="s">
        <v>121</v>
      </c>
      <c r="B153" s="294"/>
      <c r="C153" s="295" t="s">
        <v>134</v>
      </c>
      <c r="D153" s="296"/>
      <c r="E153" s="296"/>
      <c r="F153" s="296"/>
      <c r="G153" s="294"/>
      <c r="H153" s="28">
        <f t="shared" si="4"/>
        <v>0</v>
      </c>
      <c r="I153" s="28">
        <f t="shared" si="4"/>
        <v>0</v>
      </c>
      <c r="J153" s="28">
        <f t="shared" si="4"/>
        <v>0</v>
      </c>
      <c r="K153" s="28">
        <f t="shared" si="4"/>
        <v>0</v>
      </c>
      <c r="L153" s="28">
        <f t="shared" si="4"/>
        <v>0</v>
      </c>
    </row>
    <row r="154" spans="1:12">
      <c r="A154" s="278" t="s">
        <v>135</v>
      </c>
      <c r="B154" s="252"/>
      <c r="C154" s="252"/>
      <c r="D154" s="252"/>
      <c r="E154" s="252"/>
      <c r="F154" s="252"/>
      <c r="G154" s="253"/>
      <c r="H154" s="29">
        <f>SUM(H148:H153)</f>
        <v>0</v>
      </c>
      <c r="I154" s="29">
        <f>SUM(I148:I153)</f>
        <v>0</v>
      </c>
      <c r="J154" s="29">
        <f>SUM(J148:J153)</f>
        <v>0</v>
      </c>
      <c r="K154" s="29">
        <f>SUM(K148:K153)</f>
        <v>0</v>
      </c>
      <c r="L154" s="29">
        <f>SUM(L148:L153)</f>
        <v>0</v>
      </c>
    </row>
    <row r="155" spans="1:12">
      <c r="A155" s="297" t="s">
        <v>136</v>
      </c>
      <c r="B155" s="252"/>
      <c r="C155" s="252"/>
      <c r="D155" s="252"/>
      <c r="E155" s="252"/>
      <c r="F155" s="252"/>
      <c r="G155" s="252"/>
      <c r="H155" s="252"/>
      <c r="I155" s="252"/>
      <c r="J155" s="252"/>
      <c r="K155" s="252"/>
      <c r="L155" s="253"/>
    </row>
    <row r="156" spans="1:12" s="151" customFormat="1">
      <c r="A156" s="275"/>
      <c r="B156" s="276"/>
      <c r="C156" s="276"/>
      <c r="D156" s="276"/>
      <c r="E156" s="276"/>
      <c r="F156" s="276"/>
      <c r="G156" s="276"/>
      <c r="H156" s="276"/>
      <c r="I156" s="276"/>
      <c r="J156" s="276"/>
      <c r="K156" s="276"/>
      <c r="L156" s="277"/>
    </row>
    <row r="157" spans="1:12" s="151" customFormat="1">
      <c r="A157" s="278" t="s">
        <v>380</v>
      </c>
      <c r="B157" s="279"/>
      <c r="C157" s="279"/>
      <c r="D157" s="279"/>
      <c r="E157" s="279"/>
      <c r="F157" s="279"/>
      <c r="G157" s="279"/>
      <c r="H157" s="279"/>
      <c r="I157" s="279"/>
      <c r="J157" s="279"/>
      <c r="K157" s="279"/>
      <c r="L157" s="280"/>
    </row>
    <row r="158" spans="1:12" s="151" customFormat="1">
      <c r="A158" s="278" t="s">
        <v>127</v>
      </c>
      <c r="B158" s="280"/>
      <c r="C158" s="300" t="s">
        <v>128</v>
      </c>
      <c r="D158" s="301"/>
      <c r="E158" s="301"/>
      <c r="F158" s="301"/>
      <c r="G158" s="302"/>
      <c r="H158" s="26" t="s">
        <v>106</v>
      </c>
      <c r="I158" s="26" t="s">
        <v>107</v>
      </c>
      <c r="J158" s="26" t="s">
        <v>108</v>
      </c>
      <c r="K158" s="26" t="s">
        <v>109</v>
      </c>
      <c r="L158" s="27" t="s">
        <v>110</v>
      </c>
    </row>
    <row r="159" spans="1:12" s="151" customFormat="1">
      <c r="A159" s="293" t="s">
        <v>111</v>
      </c>
      <c r="B159" s="303"/>
      <c r="C159" s="304" t="s">
        <v>129</v>
      </c>
      <c r="D159" s="305"/>
      <c r="E159" s="305"/>
      <c r="F159" s="305"/>
      <c r="G159" s="306"/>
      <c r="H159" s="28">
        <f t="shared" ref="H159:J164" si="5">H113</f>
        <v>0</v>
      </c>
      <c r="I159" s="28">
        <f t="shared" si="5"/>
        <v>0</v>
      </c>
      <c r="J159" s="28">
        <f t="shared" si="5"/>
        <v>0</v>
      </c>
      <c r="K159" s="28">
        <f t="shared" ref="K159:L164" si="6">K113</f>
        <v>0</v>
      </c>
      <c r="L159" s="28">
        <f t="shared" si="6"/>
        <v>0</v>
      </c>
    </row>
    <row r="160" spans="1:12" s="151" customFormat="1">
      <c r="A160" s="293" t="s">
        <v>113</v>
      </c>
      <c r="B160" s="303"/>
      <c r="C160" s="304" t="s">
        <v>130</v>
      </c>
      <c r="D160" s="305"/>
      <c r="E160" s="305"/>
      <c r="F160" s="305"/>
      <c r="G160" s="306"/>
      <c r="H160" s="28">
        <f t="shared" si="5"/>
        <v>0</v>
      </c>
      <c r="I160" s="28">
        <f t="shared" si="5"/>
        <v>0</v>
      </c>
      <c r="J160" s="28">
        <f t="shared" si="5"/>
        <v>0</v>
      </c>
      <c r="K160" s="28">
        <f t="shared" si="6"/>
        <v>0</v>
      </c>
      <c r="L160" s="28">
        <f t="shared" si="6"/>
        <v>0</v>
      </c>
    </row>
    <row r="161" spans="1:12" s="151" customFormat="1">
      <c r="A161" s="293" t="s">
        <v>115</v>
      </c>
      <c r="B161" s="294"/>
      <c r="C161" s="305" t="s">
        <v>131</v>
      </c>
      <c r="D161" s="296"/>
      <c r="E161" s="296"/>
      <c r="F161" s="296"/>
      <c r="G161" s="294"/>
      <c r="H161" s="28">
        <f t="shared" si="5"/>
        <v>0</v>
      </c>
      <c r="I161" s="28">
        <f t="shared" si="5"/>
        <v>0</v>
      </c>
      <c r="J161" s="28">
        <f t="shared" si="5"/>
        <v>0</v>
      </c>
      <c r="K161" s="28">
        <f t="shared" si="6"/>
        <v>0</v>
      </c>
      <c r="L161" s="28">
        <f t="shared" si="6"/>
        <v>0</v>
      </c>
    </row>
    <row r="162" spans="1:12" s="151" customFormat="1">
      <c r="A162" s="293" t="s">
        <v>117</v>
      </c>
      <c r="B162" s="294"/>
      <c r="C162" s="295" t="s">
        <v>132</v>
      </c>
      <c r="D162" s="296"/>
      <c r="E162" s="296"/>
      <c r="F162" s="296"/>
      <c r="G162" s="294"/>
      <c r="H162" s="28">
        <f t="shared" si="5"/>
        <v>0</v>
      </c>
      <c r="I162" s="28">
        <f t="shared" si="5"/>
        <v>0</v>
      </c>
      <c r="J162" s="28">
        <f t="shared" si="5"/>
        <v>0</v>
      </c>
      <c r="K162" s="28">
        <f t="shared" si="6"/>
        <v>0</v>
      </c>
      <c r="L162" s="28">
        <f t="shared" si="6"/>
        <v>0</v>
      </c>
    </row>
    <row r="163" spans="1:12" s="151" customFormat="1">
      <c r="A163" s="293" t="s">
        <v>119</v>
      </c>
      <c r="B163" s="294"/>
      <c r="C163" s="295" t="s">
        <v>133</v>
      </c>
      <c r="D163" s="296"/>
      <c r="E163" s="296"/>
      <c r="F163" s="296"/>
      <c r="G163" s="294"/>
      <c r="H163" s="28">
        <f t="shared" si="5"/>
        <v>0</v>
      </c>
      <c r="I163" s="28">
        <f t="shared" si="5"/>
        <v>0</v>
      </c>
      <c r="J163" s="28">
        <f t="shared" si="5"/>
        <v>0</v>
      </c>
      <c r="K163" s="28">
        <f t="shared" si="6"/>
        <v>0</v>
      </c>
      <c r="L163" s="28">
        <f t="shared" si="6"/>
        <v>0</v>
      </c>
    </row>
    <row r="164" spans="1:12" s="151" customFormat="1">
      <c r="A164" s="293" t="s">
        <v>121</v>
      </c>
      <c r="B164" s="294"/>
      <c r="C164" s="295" t="s">
        <v>134</v>
      </c>
      <c r="D164" s="296"/>
      <c r="E164" s="296"/>
      <c r="F164" s="296"/>
      <c r="G164" s="294"/>
      <c r="H164" s="28">
        <f t="shared" si="5"/>
        <v>0</v>
      </c>
      <c r="I164" s="28">
        <f t="shared" si="5"/>
        <v>0</v>
      </c>
      <c r="J164" s="28">
        <f t="shared" si="5"/>
        <v>0</v>
      </c>
      <c r="K164" s="28">
        <f t="shared" si="6"/>
        <v>0</v>
      </c>
      <c r="L164" s="28">
        <f t="shared" si="6"/>
        <v>0</v>
      </c>
    </row>
    <row r="165" spans="1:12" s="151" customFormat="1">
      <c r="A165" s="278" t="s">
        <v>135</v>
      </c>
      <c r="B165" s="252"/>
      <c r="C165" s="252"/>
      <c r="D165" s="252"/>
      <c r="E165" s="252"/>
      <c r="F165" s="252"/>
      <c r="G165" s="253"/>
      <c r="H165" s="29">
        <f>SUM(H159:H164)</f>
        <v>0</v>
      </c>
      <c r="I165" s="29">
        <f t="shared" ref="I165:L165" si="7">SUM(I159:I164)</f>
        <v>0</v>
      </c>
      <c r="J165" s="29">
        <f t="shared" si="7"/>
        <v>0</v>
      </c>
      <c r="K165" s="29">
        <f t="shared" si="7"/>
        <v>0</v>
      </c>
      <c r="L165" s="30">
        <f t="shared" si="7"/>
        <v>0</v>
      </c>
    </row>
    <row r="166" spans="1:12" s="151" customFormat="1">
      <c r="A166" s="297" t="s">
        <v>136</v>
      </c>
      <c r="B166" s="252"/>
      <c r="C166" s="252"/>
      <c r="D166" s="252"/>
      <c r="E166" s="252"/>
      <c r="F166" s="252"/>
      <c r="G166" s="252"/>
      <c r="H166" s="252"/>
      <c r="I166" s="252"/>
      <c r="J166" s="252"/>
      <c r="K166" s="252"/>
      <c r="L166" s="253"/>
    </row>
    <row r="167" spans="1:12" s="151" customFormat="1">
      <c r="A167" s="275"/>
      <c r="B167" s="276"/>
      <c r="C167" s="276"/>
      <c r="D167" s="276"/>
      <c r="E167" s="276"/>
      <c r="F167" s="276"/>
      <c r="G167" s="276"/>
      <c r="H167" s="276"/>
      <c r="I167" s="276"/>
      <c r="J167" s="276"/>
      <c r="K167" s="276"/>
      <c r="L167" s="277"/>
    </row>
    <row r="168" spans="1:12" s="151" customFormat="1">
      <c r="A168" s="278" t="s">
        <v>382</v>
      </c>
      <c r="B168" s="279"/>
      <c r="C168" s="279"/>
      <c r="D168" s="279"/>
      <c r="E168" s="279"/>
      <c r="F168" s="279"/>
      <c r="G168" s="279"/>
      <c r="H168" s="279"/>
      <c r="I168" s="279"/>
      <c r="J168" s="279"/>
      <c r="K168" s="279"/>
      <c r="L168" s="280"/>
    </row>
    <row r="169" spans="1:12" s="151" customFormat="1">
      <c r="A169" s="278" t="s">
        <v>127</v>
      </c>
      <c r="B169" s="280"/>
      <c r="C169" s="300" t="s">
        <v>128</v>
      </c>
      <c r="D169" s="301"/>
      <c r="E169" s="301"/>
      <c r="F169" s="301"/>
      <c r="G169" s="302"/>
      <c r="H169" s="26" t="s">
        <v>106</v>
      </c>
      <c r="I169" s="26" t="s">
        <v>107</v>
      </c>
      <c r="J169" s="26" t="s">
        <v>108</v>
      </c>
      <c r="K169" s="26" t="s">
        <v>109</v>
      </c>
      <c r="L169" s="27" t="s">
        <v>110</v>
      </c>
    </row>
    <row r="170" spans="1:12" s="151" customFormat="1">
      <c r="A170" s="293" t="s">
        <v>111</v>
      </c>
      <c r="B170" s="303"/>
      <c r="C170" s="304" t="s">
        <v>129</v>
      </c>
      <c r="D170" s="305"/>
      <c r="E170" s="305"/>
      <c r="F170" s="305"/>
      <c r="G170" s="306"/>
      <c r="H170" s="28">
        <f t="shared" ref="H170:L175" si="8">H123</f>
        <v>0</v>
      </c>
      <c r="I170" s="28">
        <f t="shared" si="8"/>
        <v>0</v>
      </c>
      <c r="J170" s="28">
        <f t="shared" si="8"/>
        <v>0</v>
      </c>
      <c r="K170" s="28">
        <f t="shared" si="8"/>
        <v>0</v>
      </c>
      <c r="L170" s="28">
        <f t="shared" si="8"/>
        <v>0</v>
      </c>
    </row>
    <row r="171" spans="1:12" s="151" customFormat="1">
      <c r="A171" s="293" t="s">
        <v>113</v>
      </c>
      <c r="B171" s="303"/>
      <c r="C171" s="304" t="s">
        <v>130</v>
      </c>
      <c r="D171" s="305"/>
      <c r="E171" s="305"/>
      <c r="F171" s="305"/>
      <c r="G171" s="306"/>
      <c r="H171" s="28">
        <f t="shared" si="8"/>
        <v>0</v>
      </c>
      <c r="I171" s="28">
        <f t="shared" si="8"/>
        <v>0</v>
      </c>
      <c r="J171" s="28">
        <f t="shared" si="8"/>
        <v>0</v>
      </c>
      <c r="K171" s="28">
        <f t="shared" si="8"/>
        <v>0</v>
      </c>
      <c r="L171" s="28">
        <f t="shared" si="8"/>
        <v>0</v>
      </c>
    </row>
    <row r="172" spans="1:12" s="151" customFormat="1">
      <c r="A172" s="293" t="s">
        <v>115</v>
      </c>
      <c r="B172" s="294"/>
      <c r="C172" s="305" t="s">
        <v>131</v>
      </c>
      <c r="D172" s="296"/>
      <c r="E172" s="296"/>
      <c r="F172" s="296"/>
      <c r="G172" s="294"/>
      <c r="H172" s="28">
        <f t="shared" si="8"/>
        <v>0</v>
      </c>
      <c r="I172" s="28">
        <f t="shared" si="8"/>
        <v>0</v>
      </c>
      <c r="J172" s="28">
        <f t="shared" si="8"/>
        <v>0</v>
      </c>
      <c r="K172" s="28">
        <f t="shared" si="8"/>
        <v>0</v>
      </c>
      <c r="L172" s="28">
        <f t="shared" si="8"/>
        <v>0</v>
      </c>
    </row>
    <row r="173" spans="1:12" s="151" customFormat="1">
      <c r="A173" s="293" t="s">
        <v>117</v>
      </c>
      <c r="B173" s="294"/>
      <c r="C173" s="295" t="s">
        <v>132</v>
      </c>
      <c r="D173" s="296"/>
      <c r="E173" s="296"/>
      <c r="F173" s="296"/>
      <c r="G173" s="294"/>
      <c r="H173" s="28">
        <f t="shared" si="8"/>
        <v>0</v>
      </c>
      <c r="I173" s="28">
        <f t="shared" si="8"/>
        <v>0</v>
      </c>
      <c r="J173" s="28">
        <f t="shared" si="8"/>
        <v>0</v>
      </c>
      <c r="K173" s="28">
        <f t="shared" si="8"/>
        <v>0</v>
      </c>
      <c r="L173" s="28">
        <f t="shared" si="8"/>
        <v>0</v>
      </c>
    </row>
    <row r="174" spans="1:12" s="151" customFormat="1">
      <c r="A174" s="293" t="s">
        <v>119</v>
      </c>
      <c r="B174" s="294"/>
      <c r="C174" s="295" t="s">
        <v>133</v>
      </c>
      <c r="D174" s="296"/>
      <c r="E174" s="296"/>
      <c r="F174" s="296"/>
      <c r="G174" s="294"/>
      <c r="H174" s="28">
        <f t="shared" si="8"/>
        <v>0</v>
      </c>
      <c r="I174" s="28">
        <f t="shared" si="8"/>
        <v>0</v>
      </c>
      <c r="J174" s="28">
        <f t="shared" si="8"/>
        <v>0</v>
      </c>
      <c r="K174" s="28">
        <f t="shared" si="8"/>
        <v>0</v>
      </c>
      <c r="L174" s="28">
        <f t="shared" si="8"/>
        <v>0</v>
      </c>
    </row>
    <row r="175" spans="1:12" s="151" customFormat="1">
      <c r="A175" s="293" t="s">
        <v>121</v>
      </c>
      <c r="B175" s="294"/>
      <c r="C175" s="295" t="s">
        <v>134</v>
      </c>
      <c r="D175" s="296"/>
      <c r="E175" s="296"/>
      <c r="F175" s="296"/>
      <c r="G175" s="294"/>
      <c r="H175" s="28">
        <f t="shared" si="8"/>
        <v>0</v>
      </c>
      <c r="I175" s="28">
        <f t="shared" si="8"/>
        <v>0</v>
      </c>
      <c r="J175" s="28">
        <f t="shared" si="8"/>
        <v>0</v>
      </c>
      <c r="K175" s="28">
        <f t="shared" si="8"/>
        <v>0</v>
      </c>
      <c r="L175" s="28">
        <f t="shared" si="8"/>
        <v>0</v>
      </c>
    </row>
    <row r="176" spans="1:12" s="151" customFormat="1">
      <c r="A176" s="278" t="s">
        <v>135</v>
      </c>
      <c r="B176" s="252"/>
      <c r="C176" s="252"/>
      <c r="D176" s="252"/>
      <c r="E176" s="252"/>
      <c r="F176" s="252"/>
      <c r="G176" s="253"/>
      <c r="H176" s="29">
        <f>SUM(H170:H175)</f>
        <v>0</v>
      </c>
      <c r="I176" s="29">
        <f t="shared" ref="I176:L176" si="9">SUM(I170:I175)</f>
        <v>0</v>
      </c>
      <c r="J176" s="29">
        <f t="shared" si="9"/>
        <v>0</v>
      </c>
      <c r="K176" s="29">
        <f t="shared" si="9"/>
        <v>0</v>
      </c>
      <c r="L176" s="30">
        <f t="shared" si="9"/>
        <v>0</v>
      </c>
    </row>
    <row r="177" spans="1:12" s="151" customFormat="1">
      <c r="A177" s="297" t="s">
        <v>136</v>
      </c>
      <c r="B177" s="252"/>
      <c r="C177" s="252"/>
      <c r="D177" s="252"/>
      <c r="E177" s="252"/>
      <c r="F177" s="252"/>
      <c r="G177" s="252"/>
      <c r="H177" s="252"/>
      <c r="I177" s="252"/>
      <c r="J177" s="252"/>
      <c r="K177" s="252"/>
      <c r="L177" s="253"/>
    </row>
    <row r="178" spans="1:12" s="151" customFormat="1">
      <c r="A178" s="275"/>
      <c r="B178" s="276"/>
      <c r="C178" s="276"/>
      <c r="D178" s="276"/>
      <c r="E178" s="276"/>
      <c r="F178" s="276"/>
      <c r="G178" s="276"/>
      <c r="H178" s="276"/>
      <c r="I178" s="276"/>
      <c r="J178" s="276"/>
      <c r="K178" s="276"/>
      <c r="L178" s="277"/>
    </row>
    <row r="179" spans="1:12" s="151" customFormat="1">
      <c r="A179" s="278" t="s">
        <v>383</v>
      </c>
      <c r="B179" s="279"/>
      <c r="C179" s="279"/>
      <c r="D179" s="279"/>
      <c r="E179" s="279"/>
      <c r="F179" s="279"/>
      <c r="G179" s="279"/>
      <c r="H179" s="279"/>
      <c r="I179" s="279"/>
      <c r="J179" s="279"/>
      <c r="K179" s="279"/>
      <c r="L179" s="280"/>
    </row>
    <row r="180" spans="1:12" s="151" customFormat="1">
      <c r="A180" s="278" t="s">
        <v>127</v>
      </c>
      <c r="B180" s="280"/>
      <c r="C180" s="300" t="s">
        <v>128</v>
      </c>
      <c r="D180" s="301"/>
      <c r="E180" s="301"/>
      <c r="F180" s="301"/>
      <c r="G180" s="302"/>
      <c r="H180" s="26" t="s">
        <v>106</v>
      </c>
      <c r="I180" s="26" t="s">
        <v>107</v>
      </c>
      <c r="J180" s="26" t="s">
        <v>108</v>
      </c>
      <c r="K180" s="26" t="s">
        <v>109</v>
      </c>
      <c r="L180" s="27" t="s">
        <v>110</v>
      </c>
    </row>
    <row r="181" spans="1:12" s="151" customFormat="1">
      <c r="A181" s="293" t="s">
        <v>111</v>
      </c>
      <c r="B181" s="303"/>
      <c r="C181" s="304" t="s">
        <v>129</v>
      </c>
      <c r="D181" s="305"/>
      <c r="E181" s="305"/>
      <c r="F181" s="305"/>
      <c r="G181" s="306"/>
      <c r="H181" s="28">
        <f t="shared" ref="H181:L186" si="10">H133</f>
        <v>0</v>
      </c>
      <c r="I181" s="28">
        <f t="shared" si="10"/>
        <v>0</v>
      </c>
      <c r="J181" s="28">
        <f t="shared" si="10"/>
        <v>0</v>
      </c>
      <c r="K181" s="28">
        <f t="shared" si="10"/>
        <v>0</v>
      </c>
      <c r="L181" s="28">
        <f t="shared" si="10"/>
        <v>0</v>
      </c>
    </row>
    <row r="182" spans="1:12" s="151" customFormat="1">
      <c r="A182" s="293" t="s">
        <v>113</v>
      </c>
      <c r="B182" s="303"/>
      <c r="C182" s="304" t="s">
        <v>130</v>
      </c>
      <c r="D182" s="305"/>
      <c r="E182" s="305"/>
      <c r="F182" s="305"/>
      <c r="G182" s="306"/>
      <c r="H182" s="28">
        <f t="shared" si="10"/>
        <v>0</v>
      </c>
      <c r="I182" s="28">
        <f t="shared" si="10"/>
        <v>0</v>
      </c>
      <c r="J182" s="28">
        <f t="shared" si="10"/>
        <v>0</v>
      </c>
      <c r="K182" s="28">
        <f t="shared" si="10"/>
        <v>0</v>
      </c>
      <c r="L182" s="28">
        <f t="shared" si="10"/>
        <v>0</v>
      </c>
    </row>
    <row r="183" spans="1:12" s="151" customFormat="1">
      <c r="A183" s="293" t="s">
        <v>115</v>
      </c>
      <c r="B183" s="294"/>
      <c r="C183" s="305" t="s">
        <v>131</v>
      </c>
      <c r="D183" s="296"/>
      <c r="E183" s="296"/>
      <c r="F183" s="296"/>
      <c r="G183" s="294"/>
      <c r="H183" s="28">
        <f t="shared" si="10"/>
        <v>0</v>
      </c>
      <c r="I183" s="28">
        <f t="shared" si="10"/>
        <v>0</v>
      </c>
      <c r="J183" s="28">
        <f t="shared" si="10"/>
        <v>0</v>
      </c>
      <c r="K183" s="28">
        <f t="shared" si="10"/>
        <v>0</v>
      </c>
      <c r="L183" s="28">
        <f t="shared" si="10"/>
        <v>0</v>
      </c>
    </row>
    <row r="184" spans="1:12" s="151" customFormat="1">
      <c r="A184" s="293" t="s">
        <v>117</v>
      </c>
      <c r="B184" s="294"/>
      <c r="C184" s="295" t="s">
        <v>132</v>
      </c>
      <c r="D184" s="296"/>
      <c r="E184" s="296"/>
      <c r="F184" s="296"/>
      <c r="G184" s="294"/>
      <c r="H184" s="28">
        <f t="shared" si="10"/>
        <v>0</v>
      </c>
      <c r="I184" s="28">
        <f t="shared" si="10"/>
        <v>0</v>
      </c>
      <c r="J184" s="28">
        <f t="shared" si="10"/>
        <v>0</v>
      </c>
      <c r="K184" s="28">
        <f t="shared" si="10"/>
        <v>0</v>
      </c>
      <c r="L184" s="28">
        <f t="shared" si="10"/>
        <v>0</v>
      </c>
    </row>
    <row r="185" spans="1:12" s="151" customFormat="1">
      <c r="A185" s="293" t="s">
        <v>119</v>
      </c>
      <c r="B185" s="294"/>
      <c r="C185" s="295" t="s">
        <v>133</v>
      </c>
      <c r="D185" s="296"/>
      <c r="E185" s="296"/>
      <c r="F185" s="296"/>
      <c r="G185" s="294"/>
      <c r="H185" s="28">
        <f t="shared" si="10"/>
        <v>0</v>
      </c>
      <c r="I185" s="28">
        <f t="shared" si="10"/>
        <v>0</v>
      </c>
      <c r="J185" s="28">
        <f t="shared" si="10"/>
        <v>0</v>
      </c>
      <c r="K185" s="28">
        <f t="shared" si="10"/>
        <v>0</v>
      </c>
      <c r="L185" s="28">
        <f t="shared" si="10"/>
        <v>0</v>
      </c>
    </row>
    <row r="186" spans="1:12" s="151" customFormat="1">
      <c r="A186" s="293" t="s">
        <v>121</v>
      </c>
      <c r="B186" s="294"/>
      <c r="C186" s="295" t="s">
        <v>134</v>
      </c>
      <c r="D186" s="296"/>
      <c r="E186" s="296"/>
      <c r="F186" s="296"/>
      <c r="G186" s="294"/>
      <c r="H186" s="28">
        <f t="shared" si="10"/>
        <v>0</v>
      </c>
      <c r="I186" s="28">
        <f t="shared" si="10"/>
        <v>0</v>
      </c>
      <c r="J186" s="28">
        <f t="shared" si="10"/>
        <v>0</v>
      </c>
      <c r="K186" s="28">
        <f t="shared" si="10"/>
        <v>0</v>
      </c>
      <c r="L186" s="28">
        <f t="shared" si="10"/>
        <v>0</v>
      </c>
    </row>
    <row r="187" spans="1:12" s="151" customFormat="1">
      <c r="A187" s="278" t="s">
        <v>135</v>
      </c>
      <c r="B187" s="252"/>
      <c r="C187" s="252"/>
      <c r="D187" s="252"/>
      <c r="E187" s="252"/>
      <c r="F187" s="252"/>
      <c r="G187" s="253"/>
      <c r="H187" s="29">
        <f>SUM(H181:H186)</f>
        <v>0</v>
      </c>
      <c r="I187" s="29">
        <f t="shared" ref="I187:L187" si="11">SUM(I181:I186)</f>
        <v>0</v>
      </c>
      <c r="J187" s="29">
        <f t="shared" si="11"/>
        <v>0</v>
      </c>
      <c r="K187" s="29">
        <f t="shared" si="11"/>
        <v>0</v>
      </c>
      <c r="L187" s="30">
        <f t="shared" si="11"/>
        <v>0</v>
      </c>
    </row>
    <row r="188" spans="1:12" s="151" customFormat="1">
      <c r="A188" s="297" t="s">
        <v>136</v>
      </c>
      <c r="B188" s="252"/>
      <c r="C188" s="252"/>
      <c r="D188" s="252"/>
      <c r="E188" s="252"/>
      <c r="F188" s="252"/>
      <c r="G188" s="252"/>
      <c r="H188" s="252"/>
      <c r="I188" s="252"/>
      <c r="J188" s="252"/>
      <c r="K188" s="252"/>
      <c r="L188" s="253"/>
    </row>
    <row r="189" spans="1:12">
      <c r="A189" s="298"/>
      <c r="B189" s="260"/>
      <c r="C189" s="260"/>
      <c r="D189" s="260"/>
      <c r="E189" s="260"/>
      <c r="F189" s="260"/>
      <c r="G189" s="260"/>
      <c r="H189" s="260"/>
      <c r="I189" s="260"/>
      <c r="J189" s="260"/>
      <c r="K189" s="260"/>
      <c r="L189" s="260"/>
    </row>
    <row r="190" spans="1:12" ht="26.25" customHeight="1">
      <c r="A190" s="299" t="s">
        <v>137</v>
      </c>
      <c r="B190" s="233"/>
      <c r="C190" s="233"/>
      <c r="D190" s="233"/>
      <c r="E190" s="233"/>
      <c r="F190" s="233"/>
      <c r="G190" s="233"/>
      <c r="H190" s="233"/>
      <c r="I190" s="233"/>
      <c r="J190" s="233"/>
      <c r="K190" s="233"/>
      <c r="L190" s="234"/>
    </row>
    <row r="191" spans="1:12">
      <c r="A191" s="283" t="s">
        <v>138</v>
      </c>
      <c r="B191" s="31" t="s">
        <v>139</v>
      </c>
      <c r="C191" s="285" t="s">
        <v>140</v>
      </c>
      <c r="D191" s="252"/>
      <c r="E191" s="252"/>
      <c r="F191" s="253"/>
      <c r="G191" s="31" t="s">
        <v>139</v>
      </c>
      <c r="H191" s="285" t="s">
        <v>140</v>
      </c>
      <c r="I191" s="252"/>
      <c r="J191" s="252"/>
      <c r="K191" s="253"/>
      <c r="L191" s="31" t="s">
        <v>141</v>
      </c>
    </row>
    <row r="192" spans="1:12">
      <c r="A192" s="284"/>
      <c r="B192" s="31" t="s">
        <v>142</v>
      </c>
      <c r="C192" s="286">
        <f>SUM(J109+J119+J129+J139)</f>
        <v>0</v>
      </c>
      <c r="D192" s="287"/>
      <c r="E192" s="287"/>
      <c r="F192" s="288"/>
      <c r="G192" s="31" t="s">
        <v>143</v>
      </c>
      <c r="H192" s="289">
        <f>SUM(K109+K119+K129+K139)</f>
        <v>0</v>
      </c>
      <c r="I192" s="290"/>
      <c r="J192" s="290"/>
      <c r="K192" s="291"/>
      <c r="L192" s="32">
        <f>SUM(C192,H192)</f>
        <v>0</v>
      </c>
    </row>
    <row r="193" spans="1:12">
      <c r="A193" s="292" t="s">
        <v>144</v>
      </c>
      <c r="B193" s="260"/>
      <c r="C193" s="260"/>
      <c r="D193" s="260"/>
      <c r="E193" s="260"/>
      <c r="F193" s="260"/>
      <c r="G193" s="260"/>
      <c r="H193" s="260"/>
      <c r="I193" s="260"/>
      <c r="J193" s="260"/>
      <c r="K193" s="260"/>
      <c r="L193" s="261"/>
    </row>
    <row r="194" spans="1:12" ht="15.6">
      <c r="A194" s="307" t="s">
        <v>145</v>
      </c>
      <c r="B194" s="256"/>
      <c r="C194" s="256"/>
      <c r="D194" s="256"/>
      <c r="E194" s="256"/>
      <c r="F194" s="256"/>
      <c r="G194" s="256"/>
      <c r="H194" s="256"/>
      <c r="I194" s="256"/>
      <c r="J194" s="256"/>
      <c r="K194" s="256"/>
      <c r="L194" s="257"/>
    </row>
    <row r="195" spans="1:12">
      <c r="A195" s="33"/>
      <c r="B195" s="34"/>
      <c r="C195" s="34"/>
      <c r="D195" s="34"/>
      <c r="E195" s="34"/>
      <c r="F195" s="34"/>
      <c r="G195" s="34"/>
      <c r="H195" s="34"/>
      <c r="I195" s="34"/>
      <c r="J195" s="34"/>
      <c r="K195" s="35"/>
      <c r="L195" s="36"/>
    </row>
    <row r="196" spans="1:12">
      <c r="A196" s="33"/>
      <c r="B196" s="308" t="s">
        <v>146</v>
      </c>
      <c r="C196" s="310" t="s">
        <v>147</v>
      </c>
      <c r="D196" s="311"/>
      <c r="E196" s="37" t="s">
        <v>148</v>
      </c>
      <c r="F196" s="314"/>
      <c r="G196" s="291"/>
      <c r="H196" s="315" t="s">
        <v>149</v>
      </c>
      <c r="I196" s="253"/>
      <c r="J196" s="316"/>
      <c r="K196" s="291"/>
      <c r="L196" s="36"/>
    </row>
    <row r="197" spans="1:12">
      <c r="A197" s="33"/>
      <c r="B197" s="309"/>
      <c r="C197" s="312"/>
      <c r="D197" s="313"/>
      <c r="E197" s="37" t="s">
        <v>148</v>
      </c>
      <c r="F197" s="314"/>
      <c r="G197" s="291"/>
      <c r="H197" s="315" t="s">
        <v>149</v>
      </c>
      <c r="I197" s="253"/>
      <c r="J197" s="316"/>
      <c r="K197" s="291"/>
      <c r="L197" s="36"/>
    </row>
    <row r="198" spans="1:12" ht="15.6">
      <c r="A198" s="33"/>
      <c r="B198" s="34"/>
      <c r="C198" s="38"/>
      <c r="D198" s="38"/>
      <c r="E198" s="34"/>
      <c r="F198" s="38"/>
      <c r="G198" s="34"/>
      <c r="H198" s="34"/>
      <c r="I198" s="38"/>
      <c r="J198" s="38"/>
      <c r="K198" s="39"/>
      <c r="L198" s="36"/>
    </row>
    <row r="199" spans="1:12" ht="15.6">
      <c r="A199" s="33"/>
      <c r="B199" s="34"/>
      <c r="C199" s="38"/>
      <c r="D199" s="38"/>
      <c r="E199" s="34"/>
      <c r="F199" s="38"/>
      <c r="G199" s="34"/>
      <c r="H199" s="34"/>
      <c r="I199" s="38"/>
      <c r="J199" s="38"/>
      <c r="K199" s="39"/>
      <c r="L199" s="36"/>
    </row>
    <row r="200" spans="1:12">
      <c r="A200" s="40"/>
      <c r="B200" s="320" t="s">
        <v>143</v>
      </c>
      <c r="C200" s="310" t="s">
        <v>150</v>
      </c>
      <c r="D200" s="311"/>
      <c r="E200" s="37" t="s">
        <v>148</v>
      </c>
      <c r="F200" s="323"/>
      <c r="G200" s="291"/>
      <c r="H200" s="315" t="s">
        <v>149</v>
      </c>
      <c r="I200" s="253"/>
      <c r="J200" s="324"/>
      <c r="K200" s="291"/>
      <c r="L200" s="36"/>
    </row>
    <row r="201" spans="1:12">
      <c r="A201" s="33"/>
      <c r="B201" s="258"/>
      <c r="C201" s="321"/>
      <c r="D201" s="322"/>
      <c r="E201" s="37" t="s">
        <v>148</v>
      </c>
      <c r="F201" s="319"/>
      <c r="G201" s="291"/>
      <c r="H201" s="315" t="s">
        <v>149</v>
      </c>
      <c r="I201" s="253"/>
      <c r="J201" s="317"/>
      <c r="K201" s="318"/>
      <c r="L201" s="36"/>
    </row>
    <row r="202" spans="1:12">
      <c r="A202" s="33"/>
      <c r="B202" s="258"/>
      <c r="C202" s="321"/>
      <c r="D202" s="322"/>
      <c r="E202" s="37" t="s">
        <v>148</v>
      </c>
      <c r="F202" s="319"/>
      <c r="G202" s="291"/>
      <c r="H202" s="315" t="s">
        <v>149</v>
      </c>
      <c r="I202" s="253"/>
      <c r="J202" s="317"/>
      <c r="K202" s="318"/>
      <c r="L202" s="36"/>
    </row>
    <row r="203" spans="1:12">
      <c r="A203" s="33"/>
      <c r="B203" s="258"/>
      <c r="C203" s="321"/>
      <c r="D203" s="322"/>
      <c r="E203" s="37" t="s">
        <v>148</v>
      </c>
      <c r="F203" s="319"/>
      <c r="G203" s="291"/>
      <c r="H203" s="315" t="s">
        <v>149</v>
      </c>
      <c r="I203" s="253"/>
      <c r="J203" s="317"/>
      <c r="K203" s="318"/>
      <c r="L203" s="36"/>
    </row>
    <row r="204" spans="1:12">
      <c r="A204" s="33"/>
      <c r="B204" s="259"/>
      <c r="C204" s="312"/>
      <c r="D204" s="313"/>
      <c r="E204" s="37" t="s">
        <v>148</v>
      </c>
      <c r="F204" s="319"/>
      <c r="G204" s="291"/>
      <c r="H204" s="315" t="s">
        <v>149</v>
      </c>
      <c r="I204" s="253"/>
      <c r="J204" s="317"/>
      <c r="K204" s="318"/>
      <c r="L204" s="36"/>
    </row>
    <row r="205" spans="1:12">
      <c r="A205" s="325"/>
      <c r="B205" s="260"/>
      <c r="C205" s="260"/>
      <c r="D205" s="260"/>
      <c r="E205" s="260"/>
      <c r="F205" s="260"/>
      <c r="G205" s="260"/>
      <c r="H205" s="260"/>
      <c r="I205" s="260"/>
      <c r="J205" s="260"/>
      <c r="K205" s="260"/>
      <c r="L205" s="261"/>
    </row>
    <row r="208" spans="1:12" ht="30.75" customHeight="1">
      <c r="A208" s="326" t="s">
        <v>151</v>
      </c>
      <c r="B208" s="327"/>
      <c r="C208" s="327"/>
      <c r="D208" s="327"/>
      <c r="E208" s="327"/>
      <c r="F208" s="327"/>
      <c r="G208" s="327"/>
      <c r="H208" s="327"/>
      <c r="I208" s="327"/>
      <c r="J208" s="327"/>
      <c r="K208" s="327"/>
      <c r="L208" s="327"/>
    </row>
    <row r="209" spans="1:12" ht="19.5" customHeight="1">
      <c r="A209" s="328" t="s">
        <v>152</v>
      </c>
      <c r="B209" s="328"/>
      <c r="C209" s="328"/>
      <c r="D209" s="328"/>
      <c r="E209" s="328"/>
      <c r="F209" s="328"/>
      <c r="G209" s="328"/>
      <c r="H209" s="328"/>
      <c r="I209" s="328"/>
      <c r="J209" s="328"/>
      <c r="K209" s="328"/>
      <c r="L209" s="328"/>
    </row>
    <row r="210" spans="1:12" ht="19.5" customHeight="1">
      <c r="A210" s="329" t="s">
        <v>153</v>
      </c>
      <c r="B210" s="329"/>
      <c r="C210" s="329"/>
      <c r="D210" s="329"/>
      <c r="E210" s="329"/>
      <c r="F210" s="329"/>
      <c r="G210" s="329"/>
      <c r="H210" s="329"/>
      <c r="I210" s="329"/>
      <c r="J210" s="329"/>
      <c r="K210" s="329"/>
      <c r="L210" s="329"/>
    </row>
    <row r="211" spans="1:12">
      <c r="A211" s="330"/>
      <c r="B211" s="181" t="s">
        <v>154</v>
      </c>
      <c r="C211" s="181"/>
      <c r="D211" s="181"/>
      <c r="E211" s="181"/>
      <c r="F211" s="181"/>
      <c r="G211" s="181"/>
      <c r="H211" s="181"/>
      <c r="I211" s="181" t="s">
        <v>155</v>
      </c>
      <c r="J211" s="181"/>
      <c r="K211" s="332" t="s">
        <v>156</v>
      </c>
      <c r="L211" s="267"/>
    </row>
    <row r="212" spans="1:12">
      <c r="A212" s="331"/>
      <c r="B212" s="181"/>
      <c r="C212" s="181"/>
      <c r="D212" s="181"/>
      <c r="E212" s="181"/>
      <c r="F212" s="181"/>
      <c r="G212" s="181"/>
      <c r="H212" s="181"/>
      <c r="I212" s="181"/>
      <c r="J212" s="181"/>
      <c r="K212" s="41" t="s">
        <v>157</v>
      </c>
      <c r="L212" s="42" t="s">
        <v>158</v>
      </c>
    </row>
    <row r="213" spans="1:12" ht="14.25" customHeight="1">
      <c r="A213" s="331"/>
      <c r="B213" s="43">
        <v>44562</v>
      </c>
      <c r="C213" s="333" t="s">
        <v>159</v>
      </c>
      <c r="D213" s="268" t="s">
        <v>160</v>
      </c>
      <c r="E213" s="268"/>
      <c r="F213" s="268"/>
      <c r="G213" s="268"/>
      <c r="H213" s="268"/>
      <c r="I213" s="337">
        <v>0</v>
      </c>
      <c r="J213" s="337"/>
      <c r="K213" s="338">
        <f>F2</f>
        <v>0</v>
      </c>
      <c r="L213" s="338">
        <f>H2</f>
        <v>0</v>
      </c>
    </row>
    <row r="214" spans="1:12" ht="14.25" customHeight="1">
      <c r="A214" s="331"/>
      <c r="B214" s="43">
        <v>44593</v>
      </c>
      <c r="C214" s="334"/>
      <c r="D214" s="268" t="s">
        <v>161</v>
      </c>
      <c r="E214" s="268"/>
      <c r="F214" s="268"/>
      <c r="G214" s="268"/>
      <c r="H214" s="268"/>
      <c r="I214" s="337">
        <v>0</v>
      </c>
      <c r="J214" s="337"/>
      <c r="K214" s="339"/>
      <c r="L214" s="339"/>
    </row>
    <row r="215" spans="1:12" ht="14.25" customHeight="1">
      <c r="A215" s="331"/>
      <c r="B215" s="43">
        <v>44621</v>
      </c>
      <c r="C215" s="334"/>
      <c r="D215" s="268" t="s">
        <v>162</v>
      </c>
      <c r="E215" s="268"/>
      <c r="F215" s="268"/>
      <c r="G215" s="268"/>
      <c r="H215" s="268"/>
      <c r="I215" s="336">
        <f>SUM(J154+J165+J176+J187)</f>
        <v>0</v>
      </c>
      <c r="J215" s="336"/>
      <c r="K215" s="339"/>
      <c r="L215" s="339"/>
    </row>
    <row r="216" spans="1:12" ht="14.25" customHeight="1">
      <c r="A216" s="331"/>
      <c r="B216" s="43">
        <v>44652</v>
      </c>
      <c r="C216" s="334"/>
      <c r="D216" s="268" t="s">
        <v>163</v>
      </c>
      <c r="E216" s="268"/>
      <c r="F216" s="268"/>
      <c r="G216" s="268"/>
      <c r="H216" s="268"/>
      <c r="I216" s="336">
        <f>SUM(K154+K165+K176+K187)</f>
        <v>0</v>
      </c>
      <c r="J216" s="336"/>
      <c r="K216" s="339"/>
      <c r="L216" s="339"/>
    </row>
    <row r="217" spans="1:12" ht="14.25" customHeight="1">
      <c r="A217" s="331"/>
      <c r="B217" s="43">
        <v>44682</v>
      </c>
      <c r="C217" s="334"/>
      <c r="D217" s="268" t="s">
        <v>164</v>
      </c>
      <c r="E217" s="268"/>
      <c r="F217" s="268"/>
      <c r="G217" s="268"/>
      <c r="H217" s="268"/>
      <c r="I217" s="336">
        <f>SUM(L154+L165+L176+L187)</f>
        <v>0</v>
      </c>
      <c r="J217" s="336"/>
      <c r="K217" s="339"/>
      <c r="L217" s="339"/>
    </row>
    <row r="218" spans="1:12" ht="14.25" customHeight="1">
      <c r="A218" s="331"/>
      <c r="B218" s="43">
        <v>44713</v>
      </c>
      <c r="C218" s="334"/>
      <c r="D218" s="268" t="s">
        <v>165</v>
      </c>
      <c r="E218" s="268"/>
      <c r="F218" s="268"/>
      <c r="G218" s="268"/>
      <c r="H218" s="268"/>
      <c r="I218" s="337">
        <v>0</v>
      </c>
      <c r="J218" s="337"/>
      <c r="K218" s="339"/>
      <c r="L218" s="339"/>
    </row>
    <row r="219" spans="1:12" ht="14.25" customHeight="1">
      <c r="A219" s="331"/>
      <c r="B219" s="43">
        <v>44743</v>
      </c>
      <c r="C219" s="334"/>
      <c r="D219" s="268" t="s">
        <v>166</v>
      </c>
      <c r="E219" s="268"/>
      <c r="F219" s="268"/>
      <c r="G219" s="268"/>
      <c r="H219" s="268"/>
      <c r="I219" s="337">
        <v>0</v>
      </c>
      <c r="J219" s="337"/>
      <c r="K219" s="339"/>
      <c r="L219" s="339"/>
    </row>
    <row r="220" spans="1:12" ht="14.25" customHeight="1">
      <c r="A220" s="331"/>
      <c r="B220" s="43">
        <v>44774</v>
      </c>
      <c r="C220" s="334"/>
      <c r="D220" s="268" t="s">
        <v>167</v>
      </c>
      <c r="E220" s="268"/>
      <c r="F220" s="268"/>
      <c r="G220" s="268"/>
      <c r="H220" s="268"/>
      <c r="I220" s="337">
        <v>0</v>
      </c>
      <c r="J220" s="337"/>
      <c r="K220" s="339"/>
      <c r="L220" s="339"/>
    </row>
    <row r="221" spans="1:12">
      <c r="A221" s="331"/>
      <c r="B221" s="43">
        <v>44805</v>
      </c>
      <c r="C221" s="334"/>
      <c r="D221" s="341" t="s">
        <v>168</v>
      </c>
      <c r="E221" s="341"/>
      <c r="F221" s="341"/>
      <c r="G221" s="341"/>
      <c r="H221" s="341"/>
      <c r="I221" s="337">
        <v>0</v>
      </c>
      <c r="J221" s="337"/>
      <c r="K221" s="339"/>
      <c r="L221" s="339"/>
    </row>
    <row r="222" spans="1:12" ht="14.25" customHeight="1">
      <c r="A222" s="331"/>
      <c r="B222" s="43">
        <v>44835</v>
      </c>
      <c r="C222" s="334"/>
      <c r="D222" s="268" t="s">
        <v>169</v>
      </c>
      <c r="E222" s="268"/>
      <c r="F222" s="268"/>
      <c r="G222" s="268"/>
      <c r="H222" s="268"/>
      <c r="I222" s="337">
        <v>0</v>
      </c>
      <c r="J222" s="337"/>
      <c r="K222" s="339"/>
      <c r="L222" s="339"/>
    </row>
    <row r="223" spans="1:12" ht="14.25" customHeight="1">
      <c r="A223" s="331"/>
      <c r="B223" s="43">
        <v>44866</v>
      </c>
      <c r="C223" s="334"/>
      <c r="D223" s="268" t="s">
        <v>170</v>
      </c>
      <c r="E223" s="268"/>
      <c r="F223" s="268"/>
      <c r="G223" s="268"/>
      <c r="H223" s="268"/>
      <c r="I223" s="337">
        <v>0</v>
      </c>
      <c r="J223" s="337"/>
      <c r="K223" s="339"/>
      <c r="L223" s="339"/>
    </row>
    <row r="224" spans="1:12">
      <c r="A224" s="331"/>
      <c r="B224" s="43">
        <v>44896</v>
      </c>
      <c r="C224" s="334"/>
      <c r="D224" s="340"/>
      <c r="E224" s="340"/>
      <c r="F224" s="340"/>
      <c r="G224" s="340"/>
      <c r="H224" s="340"/>
      <c r="I224" s="337">
        <v>0</v>
      </c>
      <c r="J224" s="337"/>
      <c r="K224" s="339"/>
      <c r="L224" s="339"/>
    </row>
    <row r="225" spans="1:12">
      <c r="A225" s="331"/>
      <c r="B225" s="44" t="s">
        <v>171</v>
      </c>
      <c r="C225" s="334"/>
      <c r="D225" s="340"/>
      <c r="E225" s="340"/>
      <c r="F225" s="340"/>
      <c r="G225" s="340"/>
      <c r="H225" s="340"/>
      <c r="I225" s="337">
        <v>0</v>
      </c>
      <c r="J225" s="337"/>
      <c r="K225" s="339"/>
      <c r="L225" s="339"/>
    </row>
    <row r="226" spans="1:12">
      <c r="A226" s="331"/>
      <c r="B226" s="44" t="s">
        <v>172</v>
      </c>
      <c r="C226" s="334"/>
      <c r="D226" s="340"/>
      <c r="E226" s="340"/>
      <c r="F226" s="340"/>
      <c r="G226" s="340"/>
      <c r="H226" s="340"/>
      <c r="I226" s="337">
        <v>0</v>
      </c>
      <c r="J226" s="337"/>
      <c r="K226" s="339"/>
      <c r="L226" s="339"/>
    </row>
    <row r="227" spans="1:12">
      <c r="A227" s="331"/>
      <c r="B227" s="44" t="s">
        <v>173</v>
      </c>
      <c r="C227" s="334"/>
      <c r="D227" s="340"/>
      <c r="E227" s="340"/>
      <c r="F227" s="340"/>
      <c r="G227" s="340"/>
      <c r="H227" s="340"/>
      <c r="I227" s="337">
        <v>0</v>
      </c>
      <c r="J227" s="337"/>
      <c r="K227" s="339"/>
      <c r="L227" s="339"/>
    </row>
    <row r="228" spans="1:12">
      <c r="A228" s="331"/>
      <c r="B228" s="44" t="s">
        <v>174</v>
      </c>
      <c r="C228" s="334"/>
      <c r="D228" s="340"/>
      <c r="E228" s="340"/>
      <c r="F228" s="340"/>
      <c r="G228" s="340"/>
      <c r="H228" s="340"/>
      <c r="I228" s="337">
        <v>0</v>
      </c>
      <c r="J228" s="337"/>
      <c r="K228" s="339"/>
      <c r="L228" s="339"/>
    </row>
    <row r="229" spans="1:12">
      <c r="A229" s="331"/>
      <c r="B229" s="44" t="s">
        <v>175</v>
      </c>
      <c r="C229" s="334"/>
      <c r="D229" s="340"/>
      <c r="E229" s="340"/>
      <c r="F229" s="340"/>
      <c r="G229" s="340"/>
      <c r="H229" s="340"/>
      <c r="I229" s="337">
        <v>0</v>
      </c>
      <c r="J229" s="337"/>
      <c r="K229" s="339"/>
      <c r="L229" s="339"/>
    </row>
    <row r="230" spans="1:12">
      <c r="A230" s="331"/>
      <c r="B230" s="44" t="s">
        <v>176</v>
      </c>
      <c r="C230" s="334"/>
      <c r="D230" s="340"/>
      <c r="E230" s="340"/>
      <c r="F230" s="340"/>
      <c r="G230" s="340"/>
      <c r="H230" s="340"/>
      <c r="I230" s="337">
        <v>0</v>
      </c>
      <c r="J230" s="337"/>
      <c r="K230" s="339"/>
      <c r="L230" s="339"/>
    </row>
    <row r="231" spans="1:12">
      <c r="A231" s="331"/>
      <c r="B231" s="44" t="s">
        <v>177</v>
      </c>
      <c r="C231" s="334"/>
      <c r="D231" s="340"/>
      <c r="E231" s="340"/>
      <c r="F231" s="340"/>
      <c r="G231" s="340"/>
      <c r="H231" s="340"/>
      <c r="I231" s="337">
        <v>0</v>
      </c>
      <c r="J231" s="337"/>
      <c r="K231" s="339"/>
      <c r="L231" s="339"/>
    </row>
    <row r="232" spans="1:12">
      <c r="A232" s="331"/>
      <c r="B232" s="44" t="s">
        <v>178</v>
      </c>
      <c r="C232" s="334"/>
      <c r="D232" s="340"/>
      <c r="E232" s="340"/>
      <c r="F232" s="340"/>
      <c r="G232" s="340"/>
      <c r="H232" s="340"/>
      <c r="I232" s="337">
        <v>0</v>
      </c>
      <c r="J232" s="337"/>
      <c r="K232" s="339"/>
      <c r="L232" s="339"/>
    </row>
    <row r="233" spans="1:12">
      <c r="A233" s="331"/>
      <c r="B233" s="45" t="s">
        <v>179</v>
      </c>
      <c r="C233" s="334"/>
      <c r="D233" s="340"/>
      <c r="E233" s="340"/>
      <c r="F233" s="340"/>
      <c r="G233" s="340"/>
      <c r="H233" s="340"/>
      <c r="I233" s="337">
        <v>0</v>
      </c>
      <c r="J233" s="337"/>
      <c r="K233" s="339"/>
      <c r="L233" s="339"/>
    </row>
    <row r="234" spans="1:12">
      <c r="A234" s="331"/>
      <c r="B234" s="45" t="s">
        <v>180</v>
      </c>
      <c r="C234" s="335"/>
      <c r="D234" s="348"/>
      <c r="E234" s="349"/>
      <c r="F234" s="349"/>
      <c r="G234" s="349"/>
      <c r="H234" s="350"/>
      <c r="I234" s="351">
        <v>0</v>
      </c>
      <c r="J234" s="352"/>
      <c r="K234" s="339"/>
      <c r="L234" s="339"/>
    </row>
    <row r="235" spans="1:12" ht="12.75" customHeight="1">
      <c r="A235" s="331"/>
      <c r="B235" s="46"/>
      <c r="C235" s="335"/>
      <c r="D235" s="353" t="s">
        <v>181</v>
      </c>
      <c r="E235" s="354"/>
      <c r="F235" s="354"/>
      <c r="G235" s="354"/>
      <c r="H235" s="355"/>
      <c r="I235" s="356" t="e">
        <f>D338</f>
        <v>#DIV/0!</v>
      </c>
      <c r="J235" s="357"/>
      <c r="K235" s="339"/>
      <c r="L235" s="339"/>
    </row>
    <row r="236" spans="1:12" ht="31.5" customHeight="1">
      <c r="A236" s="342" t="s">
        <v>182</v>
      </c>
      <c r="B236" s="342"/>
      <c r="C236" s="342"/>
      <c r="D236" s="342"/>
      <c r="E236" s="342"/>
      <c r="F236" s="342"/>
      <c r="G236" s="342"/>
      <c r="H236" s="342"/>
      <c r="I236" s="342"/>
      <c r="J236" s="342"/>
      <c r="K236" s="342"/>
      <c r="L236" s="342"/>
    </row>
    <row r="237" spans="1:12" ht="30.75" customHeight="1">
      <c r="A237" s="342" t="s">
        <v>183</v>
      </c>
      <c r="B237" s="342"/>
      <c r="C237" s="342"/>
      <c r="D237" s="342"/>
      <c r="E237" s="342"/>
      <c r="F237" s="342"/>
      <c r="G237" s="342"/>
      <c r="H237" s="342"/>
      <c r="I237" s="342"/>
      <c r="J237" s="342"/>
      <c r="K237" s="342"/>
      <c r="L237" s="342"/>
    </row>
    <row r="238" spans="1:12" ht="31.5" customHeight="1">
      <c r="A238" s="342" t="s">
        <v>184</v>
      </c>
      <c r="B238" s="342"/>
      <c r="C238" s="342"/>
      <c r="D238" s="342"/>
      <c r="E238" s="342"/>
      <c r="F238" s="342"/>
      <c r="G238" s="342"/>
      <c r="H238" s="342"/>
      <c r="I238" s="342"/>
      <c r="J238" s="342"/>
      <c r="K238" s="342"/>
      <c r="L238" s="342"/>
    </row>
    <row r="239" spans="1:12">
      <c r="A239" s="343" t="s">
        <v>185</v>
      </c>
      <c r="B239" s="343"/>
      <c r="C239" s="343"/>
      <c r="D239" s="343"/>
      <c r="E239" s="343"/>
      <c r="F239" s="343"/>
      <c r="G239" s="343"/>
      <c r="H239" s="343"/>
      <c r="I239" s="343"/>
      <c r="J239" s="343"/>
      <c r="K239" s="343"/>
      <c r="L239" s="343"/>
    </row>
    <row r="242" spans="1:12" ht="15.75" customHeight="1">
      <c r="A242" s="344" t="s">
        <v>186</v>
      </c>
      <c r="B242" s="344"/>
      <c r="C242" s="344"/>
      <c r="D242" s="344"/>
      <c r="E242" s="344"/>
      <c r="F242" s="344"/>
      <c r="G242" s="344"/>
      <c r="H242" s="344"/>
      <c r="I242" s="344"/>
      <c r="J242" s="344"/>
      <c r="K242" s="344"/>
      <c r="L242" s="344"/>
    </row>
    <row r="243" spans="1:12">
      <c r="C243" s="181" t="s">
        <v>154</v>
      </c>
      <c r="D243" s="181"/>
      <c r="E243" s="181"/>
      <c r="F243" s="181"/>
      <c r="G243" s="181"/>
      <c r="H243" s="181"/>
      <c r="I243" s="181"/>
      <c r="J243" s="345" t="s">
        <v>155</v>
      </c>
      <c r="K243" s="347" t="s">
        <v>156</v>
      </c>
      <c r="L243" s="267"/>
    </row>
    <row r="244" spans="1:12">
      <c r="C244" s="181"/>
      <c r="D244" s="181"/>
      <c r="E244" s="181"/>
      <c r="F244" s="181"/>
      <c r="G244" s="181"/>
      <c r="H244" s="181"/>
      <c r="I244" s="181"/>
      <c r="J244" s="346"/>
      <c r="K244" s="47" t="s">
        <v>157</v>
      </c>
      <c r="L244" s="42" t="s">
        <v>158</v>
      </c>
    </row>
    <row r="245" spans="1:12" ht="14.25" customHeight="1">
      <c r="C245" s="43">
        <v>44563</v>
      </c>
      <c r="D245" s="268" t="s">
        <v>187</v>
      </c>
      <c r="E245" s="268"/>
      <c r="F245" s="268"/>
      <c r="G245" s="268"/>
      <c r="H245" s="268"/>
      <c r="I245" s="268"/>
      <c r="J245" s="363"/>
      <c r="K245" s="359">
        <f>F2</f>
        <v>0</v>
      </c>
      <c r="L245" s="359">
        <f>H2</f>
        <v>0</v>
      </c>
    </row>
    <row r="246" spans="1:12" ht="14.25" customHeight="1">
      <c r="C246" s="43">
        <v>44594</v>
      </c>
      <c r="D246" s="268" t="s">
        <v>188</v>
      </c>
      <c r="E246" s="268"/>
      <c r="F246" s="268"/>
      <c r="G246" s="268"/>
      <c r="H246" s="268"/>
      <c r="I246" s="268"/>
      <c r="J246" s="364"/>
      <c r="K246" s="360"/>
      <c r="L246" s="360"/>
    </row>
    <row r="247" spans="1:12" ht="14.25" customHeight="1">
      <c r="C247" s="43">
        <v>44622</v>
      </c>
      <c r="D247" s="268" t="s">
        <v>189</v>
      </c>
      <c r="E247" s="268"/>
      <c r="F247" s="268"/>
      <c r="G247" s="268"/>
      <c r="H247" s="268"/>
      <c r="I247" s="268"/>
      <c r="J247" s="364"/>
      <c r="K247" s="360"/>
      <c r="L247" s="360"/>
    </row>
    <row r="248" spans="1:12" ht="14.25" customHeight="1">
      <c r="C248" s="43">
        <v>44653</v>
      </c>
      <c r="D248" s="268" t="s">
        <v>190</v>
      </c>
      <c r="E248" s="268"/>
      <c r="F248" s="268"/>
      <c r="G248" s="268"/>
      <c r="H248" s="268"/>
      <c r="I248" s="268"/>
      <c r="J248" s="364"/>
      <c r="K248" s="360"/>
      <c r="L248" s="360"/>
    </row>
    <row r="249" spans="1:12" ht="14.25" customHeight="1">
      <c r="C249" s="43">
        <v>44683</v>
      </c>
      <c r="D249" s="268" t="s">
        <v>191</v>
      </c>
      <c r="E249" s="268"/>
      <c r="F249" s="268"/>
      <c r="G249" s="268"/>
      <c r="H249" s="268"/>
      <c r="I249" s="268"/>
      <c r="J249" s="364"/>
      <c r="K249" s="360"/>
      <c r="L249" s="360"/>
    </row>
    <row r="250" spans="1:12" ht="14.25" customHeight="1">
      <c r="C250" s="43">
        <v>44714</v>
      </c>
      <c r="D250" s="268" t="s">
        <v>192</v>
      </c>
      <c r="E250" s="268"/>
      <c r="F250" s="268"/>
      <c r="G250" s="268"/>
      <c r="H250" s="268"/>
      <c r="I250" s="268"/>
      <c r="J250" s="364"/>
      <c r="K250" s="360"/>
      <c r="L250" s="360"/>
    </row>
    <row r="251" spans="1:12" ht="14.25" customHeight="1">
      <c r="C251" s="43">
        <v>44744</v>
      </c>
      <c r="D251" s="268" t="s">
        <v>193</v>
      </c>
      <c r="E251" s="268"/>
      <c r="F251" s="268"/>
      <c r="G251" s="268"/>
      <c r="H251" s="268"/>
      <c r="I251" s="268"/>
      <c r="J251" s="364"/>
      <c r="K251" s="360"/>
      <c r="L251" s="360"/>
    </row>
    <row r="252" spans="1:12" ht="14.25" customHeight="1">
      <c r="C252" s="43">
        <v>44775</v>
      </c>
      <c r="D252" s="268" t="s">
        <v>194</v>
      </c>
      <c r="E252" s="268"/>
      <c r="F252" s="268"/>
      <c r="G252" s="268"/>
      <c r="H252" s="268"/>
      <c r="I252" s="268"/>
      <c r="J252" s="364"/>
      <c r="K252" s="360"/>
      <c r="L252" s="360"/>
    </row>
    <row r="253" spans="1:12" ht="14.25" customHeight="1">
      <c r="C253" s="43">
        <v>44806</v>
      </c>
      <c r="D253" s="268" t="s">
        <v>195</v>
      </c>
      <c r="E253" s="268"/>
      <c r="F253" s="268"/>
      <c r="G253" s="268"/>
      <c r="H253" s="268"/>
      <c r="I253" s="268"/>
      <c r="J253" s="364"/>
      <c r="K253" s="360"/>
      <c r="L253" s="360"/>
    </row>
    <row r="254" spans="1:12" ht="14.25" customHeight="1">
      <c r="C254" s="43">
        <v>44836</v>
      </c>
      <c r="D254" s="268" t="s">
        <v>196</v>
      </c>
      <c r="E254" s="268"/>
      <c r="F254" s="268"/>
      <c r="G254" s="268"/>
      <c r="H254" s="268"/>
      <c r="I254" s="268"/>
      <c r="J254" s="364"/>
      <c r="K254" s="360"/>
      <c r="L254" s="360"/>
    </row>
    <row r="255" spans="1:12" ht="14.25" customHeight="1">
      <c r="C255" s="43">
        <v>44867</v>
      </c>
      <c r="D255" s="268" t="s">
        <v>197</v>
      </c>
      <c r="E255" s="268"/>
      <c r="F255" s="268"/>
      <c r="G255" s="268"/>
      <c r="H255" s="268"/>
      <c r="I255" s="268"/>
      <c r="J255" s="364"/>
      <c r="K255" s="360"/>
      <c r="L255" s="360"/>
    </row>
    <row r="256" spans="1:12" ht="14.25" customHeight="1">
      <c r="C256" s="43">
        <v>44897</v>
      </c>
      <c r="D256" s="268" t="s">
        <v>198</v>
      </c>
      <c r="E256" s="268"/>
      <c r="F256" s="268"/>
      <c r="G256" s="268"/>
      <c r="H256" s="268"/>
      <c r="I256" s="268"/>
      <c r="J256" s="364"/>
      <c r="K256" s="360"/>
      <c r="L256" s="360"/>
    </row>
    <row r="257" spans="1:12" ht="14.25" customHeight="1">
      <c r="C257" s="45" t="s">
        <v>199</v>
      </c>
      <c r="D257" s="268" t="s">
        <v>200</v>
      </c>
      <c r="E257" s="268"/>
      <c r="F257" s="268"/>
      <c r="G257" s="268"/>
      <c r="H257" s="268"/>
      <c r="I257" s="268"/>
      <c r="J257" s="364"/>
      <c r="K257" s="360"/>
      <c r="L257" s="360"/>
    </row>
    <row r="258" spans="1:12" ht="14.25" customHeight="1">
      <c r="C258" s="45" t="s">
        <v>201</v>
      </c>
      <c r="D258" s="268" t="s">
        <v>202</v>
      </c>
      <c r="E258" s="268"/>
      <c r="F258" s="268"/>
      <c r="G258" s="268"/>
      <c r="H258" s="268"/>
      <c r="I258" s="268"/>
      <c r="J258" s="364"/>
      <c r="K258" s="360"/>
      <c r="L258" s="360"/>
    </row>
    <row r="259" spans="1:12" ht="14.25" customHeight="1">
      <c r="C259" s="45" t="s">
        <v>203</v>
      </c>
      <c r="D259" s="268" t="s">
        <v>204</v>
      </c>
      <c r="E259" s="268"/>
      <c r="F259" s="268"/>
      <c r="G259" s="268"/>
      <c r="H259" s="268"/>
      <c r="I259" s="268"/>
      <c r="J259" s="364"/>
      <c r="K259" s="360"/>
      <c r="L259" s="360"/>
    </row>
    <row r="260" spans="1:12" ht="14.25" customHeight="1">
      <c r="C260" s="45" t="s">
        <v>205</v>
      </c>
      <c r="D260" s="268" t="s">
        <v>206</v>
      </c>
      <c r="E260" s="268"/>
      <c r="F260" s="268"/>
      <c r="G260" s="268"/>
      <c r="H260" s="268"/>
      <c r="I260" s="268"/>
      <c r="J260" s="365"/>
      <c r="K260" s="361"/>
      <c r="L260" s="361"/>
    </row>
    <row r="261" spans="1:12" ht="14.25" customHeight="1">
      <c r="C261" s="48"/>
      <c r="D261" s="49"/>
      <c r="E261" s="49"/>
      <c r="F261" s="49"/>
      <c r="G261" s="49"/>
      <c r="H261" s="49"/>
      <c r="I261" s="49"/>
      <c r="J261" s="50"/>
      <c r="K261" s="50"/>
      <c r="L261" s="50"/>
    </row>
    <row r="262" spans="1:12" ht="12.75" customHeight="1">
      <c r="A262" s="358" t="s">
        <v>207</v>
      </c>
      <c r="B262" s="358"/>
      <c r="C262" s="358"/>
      <c r="D262" s="358"/>
      <c r="E262" s="358"/>
      <c r="F262" s="358"/>
      <c r="G262" s="358"/>
      <c r="H262" s="358"/>
      <c r="I262" s="358"/>
      <c r="J262" s="358"/>
      <c r="K262" s="358"/>
      <c r="L262" s="358"/>
    </row>
    <row r="263" spans="1:12">
      <c r="C263" s="181" t="s">
        <v>154</v>
      </c>
      <c r="D263" s="181"/>
      <c r="E263" s="181"/>
      <c r="F263" s="181"/>
      <c r="G263" s="181"/>
      <c r="H263" s="181"/>
      <c r="I263" s="181"/>
      <c r="J263" s="345" t="s">
        <v>155</v>
      </c>
      <c r="K263" s="347" t="s">
        <v>156</v>
      </c>
      <c r="L263" s="267"/>
    </row>
    <row r="264" spans="1:12">
      <c r="C264" s="181"/>
      <c r="D264" s="181"/>
      <c r="E264" s="181"/>
      <c r="F264" s="181"/>
      <c r="G264" s="181"/>
      <c r="H264" s="181"/>
      <c r="I264" s="181"/>
      <c r="J264" s="346"/>
      <c r="K264" s="47" t="s">
        <v>157</v>
      </c>
      <c r="L264" s="42" t="s">
        <v>158</v>
      </c>
    </row>
    <row r="265" spans="1:12" ht="31.8" customHeight="1">
      <c r="C265" s="51" t="s">
        <v>208</v>
      </c>
      <c r="D265" s="369" t="s">
        <v>373</v>
      </c>
      <c r="E265" s="362"/>
      <c r="F265" s="362"/>
      <c r="G265" s="362"/>
      <c r="H265" s="362"/>
      <c r="I265" s="362"/>
      <c r="J265" s="370"/>
      <c r="K265" s="359">
        <f>F2</f>
        <v>0</v>
      </c>
      <c r="L265" s="359">
        <f>H2</f>
        <v>0</v>
      </c>
    </row>
    <row r="266" spans="1:12">
      <c r="C266" s="52" t="s">
        <v>209</v>
      </c>
      <c r="D266" s="362" t="s">
        <v>210</v>
      </c>
      <c r="E266" s="362"/>
      <c r="F266" s="362"/>
      <c r="G266" s="362"/>
      <c r="H266" s="362"/>
      <c r="I266" s="362"/>
      <c r="J266" s="371"/>
      <c r="K266" s="360"/>
      <c r="L266" s="360"/>
    </row>
    <row r="267" spans="1:12">
      <c r="C267" s="52" t="s">
        <v>211</v>
      </c>
      <c r="D267" s="362" t="s">
        <v>212</v>
      </c>
      <c r="E267" s="362"/>
      <c r="F267" s="362"/>
      <c r="G267" s="362"/>
      <c r="H267" s="362"/>
      <c r="I267" s="362"/>
      <c r="J267" s="371"/>
      <c r="K267" s="360"/>
      <c r="L267" s="360"/>
    </row>
    <row r="268" spans="1:12">
      <c r="C268" s="52" t="s">
        <v>213</v>
      </c>
      <c r="D268" s="362" t="s">
        <v>214</v>
      </c>
      <c r="E268" s="362"/>
      <c r="F268" s="362"/>
      <c r="G268" s="362"/>
      <c r="H268" s="362"/>
      <c r="I268" s="362"/>
      <c r="J268" s="371"/>
      <c r="K268" s="360"/>
      <c r="L268" s="360"/>
    </row>
    <row r="269" spans="1:12">
      <c r="C269" s="52" t="s">
        <v>215</v>
      </c>
      <c r="D269" s="362" t="s">
        <v>216</v>
      </c>
      <c r="E269" s="362"/>
      <c r="F269" s="362"/>
      <c r="G269" s="362"/>
      <c r="H269" s="362"/>
      <c r="I269" s="362"/>
      <c r="J269" s="371"/>
      <c r="K269" s="360"/>
      <c r="L269" s="360"/>
    </row>
    <row r="270" spans="1:12">
      <c r="C270" s="52" t="s">
        <v>217</v>
      </c>
      <c r="D270" s="362" t="s">
        <v>218</v>
      </c>
      <c r="E270" s="362"/>
      <c r="F270" s="362"/>
      <c r="G270" s="362"/>
      <c r="H270" s="362"/>
      <c r="I270" s="362"/>
      <c r="J270" s="371"/>
      <c r="K270" s="360"/>
      <c r="L270" s="360"/>
    </row>
    <row r="271" spans="1:12">
      <c r="C271" s="52" t="s">
        <v>219</v>
      </c>
      <c r="D271" s="362" t="s">
        <v>220</v>
      </c>
      <c r="E271" s="362"/>
      <c r="F271" s="362"/>
      <c r="G271" s="362"/>
      <c r="H271" s="362"/>
      <c r="I271" s="362"/>
      <c r="J271" s="371"/>
      <c r="K271" s="360"/>
      <c r="L271" s="360"/>
    </row>
    <row r="272" spans="1:12">
      <c r="C272" s="52" t="s">
        <v>221</v>
      </c>
      <c r="D272" s="362" t="s">
        <v>222</v>
      </c>
      <c r="E272" s="362"/>
      <c r="F272" s="362"/>
      <c r="G272" s="362"/>
      <c r="H272" s="362"/>
      <c r="I272" s="362"/>
      <c r="J272" s="371"/>
      <c r="K272" s="360"/>
      <c r="L272" s="360"/>
    </row>
    <row r="273" spans="1:12">
      <c r="C273" s="52" t="s">
        <v>223</v>
      </c>
      <c r="D273" s="362" t="s">
        <v>224</v>
      </c>
      <c r="E273" s="362"/>
      <c r="F273" s="362"/>
      <c r="G273" s="362"/>
      <c r="H273" s="362"/>
      <c r="I273" s="362"/>
      <c r="J273" s="371"/>
      <c r="K273" s="360"/>
      <c r="L273" s="360"/>
    </row>
    <row r="274" spans="1:12">
      <c r="C274" s="53" t="s">
        <v>225</v>
      </c>
      <c r="D274" s="362" t="s">
        <v>226</v>
      </c>
      <c r="E274" s="362"/>
      <c r="F274" s="362"/>
      <c r="G274" s="362"/>
      <c r="H274" s="362"/>
      <c r="I274" s="362"/>
      <c r="J274" s="371"/>
      <c r="K274" s="360"/>
      <c r="L274" s="360"/>
    </row>
    <row r="275" spans="1:12">
      <c r="C275" s="53" t="s">
        <v>227</v>
      </c>
      <c r="D275" s="362" t="s">
        <v>374</v>
      </c>
      <c r="E275" s="362"/>
      <c r="F275" s="362"/>
      <c r="G275" s="362"/>
      <c r="H275" s="362"/>
      <c r="I275" s="362"/>
      <c r="J275" s="318"/>
      <c r="K275" s="361"/>
      <c r="L275" s="361"/>
    </row>
    <row r="278" spans="1:12" ht="32.25" customHeight="1">
      <c r="A278" s="366" t="s">
        <v>228</v>
      </c>
      <c r="B278" s="367"/>
      <c r="C278" s="367"/>
      <c r="D278" s="367"/>
      <c r="E278" s="367"/>
      <c r="F278" s="367"/>
      <c r="G278" s="368" t="s">
        <v>229</v>
      </c>
      <c r="H278" s="368"/>
      <c r="I278" s="368"/>
      <c r="J278" s="368"/>
      <c r="K278" s="372">
        <v>48</v>
      </c>
      <c r="L278" s="372"/>
    </row>
    <row r="279" spans="1:12" ht="27.6">
      <c r="A279" s="184" t="s">
        <v>230</v>
      </c>
      <c r="B279" s="185"/>
      <c r="C279" s="185"/>
      <c r="D279" s="8" t="s">
        <v>231</v>
      </c>
      <c r="E279" s="54" t="s">
        <v>232</v>
      </c>
      <c r="F279" s="8" t="s">
        <v>233</v>
      </c>
      <c r="G279" s="181" t="s">
        <v>234</v>
      </c>
      <c r="H279" s="181"/>
      <c r="I279" s="373" t="s">
        <v>235</v>
      </c>
      <c r="J279" s="374"/>
      <c r="K279" s="181" t="s">
        <v>236</v>
      </c>
      <c r="L279" s="181"/>
    </row>
    <row r="280" spans="1:12">
      <c r="A280" s="386">
        <f>F2</f>
        <v>0</v>
      </c>
      <c r="B280" s="181" t="s">
        <v>237</v>
      </c>
      <c r="C280" s="386">
        <f>H2</f>
        <v>0</v>
      </c>
      <c r="D280" s="55" t="s">
        <v>238</v>
      </c>
      <c r="E280" s="56">
        <f>SUM(H103+H104+H105+H106+H113+H114+H115+H116+H123+H124+H125+H126+H133+H134+H135+H136)</f>
        <v>0</v>
      </c>
      <c r="F280" s="153">
        <v>996.81</v>
      </c>
      <c r="G280" s="382">
        <f>E280*F280</f>
        <v>0</v>
      </c>
      <c r="H280" s="382"/>
      <c r="I280" s="383">
        <f>G280*12</f>
        <v>0</v>
      </c>
      <c r="J280" s="384"/>
      <c r="K280" s="381">
        <f>G280*K278</f>
        <v>0</v>
      </c>
      <c r="L280" s="381"/>
    </row>
    <row r="281" spans="1:12">
      <c r="A281" s="387"/>
      <c r="B281" s="181"/>
      <c r="C281" s="387"/>
      <c r="D281" s="55" t="s">
        <v>239</v>
      </c>
      <c r="E281" s="56">
        <f>SUM(H107+H108+H117+H118+H127+H128+H137+H138)</f>
        <v>0</v>
      </c>
      <c r="F281" s="153">
        <v>996.81</v>
      </c>
      <c r="G281" s="382">
        <f>E281*F281</f>
        <v>0</v>
      </c>
      <c r="H281" s="382"/>
      <c r="I281" s="383">
        <f>G281*12</f>
        <v>0</v>
      </c>
      <c r="J281" s="384"/>
      <c r="K281" s="381">
        <f>G281*K278</f>
        <v>0</v>
      </c>
      <c r="L281" s="381"/>
    </row>
    <row r="282" spans="1:12">
      <c r="A282" s="387"/>
      <c r="B282" s="181"/>
      <c r="C282" s="387"/>
      <c r="D282" s="55" t="s">
        <v>240</v>
      </c>
      <c r="E282" s="57">
        <f>SUM(E280:E281)</f>
        <v>0</v>
      </c>
      <c r="F282" s="58" t="s">
        <v>241</v>
      </c>
      <c r="G282" s="382">
        <f>SUM(G280:G281)</f>
        <v>0</v>
      </c>
      <c r="H282" s="382"/>
      <c r="I282" s="382">
        <f>SUM(I280:I281)</f>
        <v>0</v>
      </c>
      <c r="J282" s="382"/>
      <c r="K282" s="385">
        <f>SUM(K280:K281)</f>
        <v>0</v>
      </c>
      <c r="L282" s="385"/>
    </row>
    <row r="283" spans="1:12" ht="49.5" customHeight="1">
      <c r="A283" s="388" t="s">
        <v>242</v>
      </c>
      <c r="B283" s="389"/>
      <c r="C283" s="389"/>
      <c r="D283" s="389"/>
      <c r="E283" s="389"/>
      <c r="F283" s="389"/>
      <c r="G283" s="389"/>
      <c r="H283" s="389"/>
      <c r="I283" s="389"/>
      <c r="J283" s="389"/>
      <c r="K283" s="389"/>
      <c r="L283" s="389"/>
    </row>
    <row r="284" spans="1:12">
      <c r="A284" s="390"/>
      <c r="B284" s="331"/>
      <c r="C284" s="331"/>
      <c r="D284" s="331"/>
      <c r="E284" s="331"/>
      <c r="F284" s="331"/>
      <c r="G284" s="331"/>
      <c r="H284" s="331"/>
    </row>
    <row r="285" spans="1:12" ht="27.75" customHeight="1">
      <c r="A285" s="391" t="s">
        <v>243</v>
      </c>
      <c r="B285" s="169"/>
      <c r="C285" s="169"/>
      <c r="D285" s="169"/>
      <c r="E285" s="169"/>
      <c r="F285" s="169"/>
      <c r="G285" s="169"/>
      <c r="H285" s="169"/>
      <c r="I285" s="169"/>
      <c r="J285" s="169"/>
      <c r="K285" s="169"/>
      <c r="L285" s="169"/>
    </row>
    <row r="286" spans="1:12" ht="15.75" customHeight="1">
      <c r="A286" s="392" t="s">
        <v>244</v>
      </c>
      <c r="B286" s="393"/>
      <c r="C286" s="393"/>
      <c r="D286" s="393"/>
      <c r="E286" s="393"/>
      <c r="F286" s="393"/>
      <c r="G286" s="393"/>
      <c r="H286" s="393"/>
      <c r="I286" s="393"/>
      <c r="J286" s="393"/>
      <c r="K286" s="393"/>
      <c r="L286" s="393"/>
    </row>
    <row r="287" spans="1:12" ht="30.75" customHeight="1">
      <c r="A287" s="375" t="s">
        <v>245</v>
      </c>
      <c r="B287" s="376"/>
      <c r="C287" s="376"/>
      <c r="D287" s="376"/>
      <c r="E287" s="376"/>
      <c r="F287" s="376"/>
      <c r="G287" s="376"/>
      <c r="H287" s="376"/>
      <c r="I287" s="376"/>
      <c r="J287" s="376"/>
      <c r="K287" s="376"/>
      <c r="L287" s="376"/>
    </row>
    <row r="290" spans="1:12" ht="26.25" customHeight="1">
      <c r="A290" s="327" t="s">
        <v>246</v>
      </c>
      <c r="B290" s="377"/>
      <c r="C290" s="378"/>
      <c r="D290" s="59">
        <f>F2</f>
        <v>0</v>
      </c>
      <c r="E290" s="60" t="s">
        <v>70</v>
      </c>
      <c r="F290" s="59">
        <f>H2</f>
        <v>0</v>
      </c>
      <c r="G290" s="379"/>
      <c r="H290" s="380"/>
      <c r="I290" s="380"/>
      <c r="J290" s="380"/>
      <c r="K290" s="380"/>
      <c r="L290" s="380"/>
    </row>
    <row r="291" spans="1:12" ht="15.6">
      <c r="A291" s="395" t="s">
        <v>247</v>
      </c>
      <c r="B291" s="396"/>
      <c r="C291" s="396"/>
      <c r="D291" s="396"/>
      <c r="E291" s="396"/>
      <c r="F291" s="396"/>
      <c r="G291" s="396"/>
      <c r="H291" s="396"/>
      <c r="I291" s="396"/>
      <c r="J291" s="396"/>
    </row>
    <row r="292" spans="1:12" ht="26.4">
      <c r="B292" s="61" t="s">
        <v>248</v>
      </c>
      <c r="C292" s="61" t="s">
        <v>249</v>
      </c>
      <c r="D292" s="397" t="s">
        <v>250</v>
      </c>
      <c r="E292" s="398"/>
      <c r="F292" s="345"/>
      <c r="G292" s="61" t="s">
        <v>251</v>
      </c>
      <c r="H292" s="61" t="s">
        <v>252</v>
      </c>
      <c r="I292" s="61" t="s">
        <v>253</v>
      </c>
      <c r="J292" s="61" t="s">
        <v>254</v>
      </c>
      <c r="K292" s="61" t="s">
        <v>255</v>
      </c>
      <c r="L292" s="61" t="s">
        <v>256</v>
      </c>
    </row>
    <row r="293" spans="1:12">
      <c r="B293" s="62">
        <f t="shared" ref="B293:B303" si="12">I213</f>
        <v>0</v>
      </c>
      <c r="C293" s="63">
        <v>44562</v>
      </c>
      <c r="D293" s="394" t="str">
        <f t="shared" ref="D293:D314" si="13">D213</f>
        <v>Diretor(a) Pedagógico(a)</v>
      </c>
      <c r="E293" s="394"/>
      <c r="F293" s="394"/>
      <c r="G293" s="64">
        <v>0</v>
      </c>
      <c r="H293" s="65">
        <f t="shared" ref="H293:H313" si="14">SUM(G293*B293)</f>
        <v>0</v>
      </c>
      <c r="I293" s="66">
        <f>L343</f>
        <v>0</v>
      </c>
      <c r="J293" s="66">
        <f>SUM(H293:I293)</f>
        <v>0</v>
      </c>
      <c r="K293" s="66">
        <f t="shared" ref="K293:K313" si="15">J293*12</f>
        <v>0</v>
      </c>
      <c r="L293" s="66">
        <f>SUM(J293*K278)</f>
        <v>0</v>
      </c>
    </row>
    <row r="294" spans="1:12">
      <c r="B294" s="62">
        <f t="shared" si="12"/>
        <v>0</v>
      </c>
      <c r="C294" s="63">
        <v>44593</v>
      </c>
      <c r="D294" s="394" t="str">
        <f t="shared" si="13"/>
        <v>Coord. Pedagógico(a)</v>
      </c>
      <c r="E294" s="394"/>
      <c r="F294" s="394"/>
      <c r="G294" s="64">
        <v>0</v>
      </c>
      <c r="H294" s="65">
        <f t="shared" si="14"/>
        <v>0</v>
      </c>
      <c r="I294" s="66">
        <f t="shared" ref="I294:I313" si="16">L344</f>
        <v>0</v>
      </c>
      <c r="J294" s="66">
        <f t="shared" ref="J294:J313" si="17">SUM(H294:I294)</f>
        <v>0</v>
      </c>
      <c r="K294" s="66">
        <f t="shared" si="15"/>
        <v>0</v>
      </c>
      <c r="L294" s="66">
        <f>SUM(J294*K278)</f>
        <v>0</v>
      </c>
    </row>
    <row r="295" spans="1:12">
      <c r="B295" s="62">
        <f t="shared" si="12"/>
        <v>0</v>
      </c>
      <c r="C295" s="63">
        <v>44621</v>
      </c>
      <c r="D295" s="394" t="str">
        <f t="shared" si="13"/>
        <v>Professor (a) 20 h</v>
      </c>
      <c r="E295" s="394"/>
      <c r="F295" s="394"/>
      <c r="G295" s="64">
        <v>0</v>
      </c>
      <c r="H295" s="65">
        <f t="shared" si="14"/>
        <v>0</v>
      </c>
      <c r="I295" s="66">
        <f t="shared" si="16"/>
        <v>0</v>
      </c>
      <c r="J295" s="66">
        <f t="shared" si="17"/>
        <v>0</v>
      </c>
      <c r="K295" s="66">
        <f t="shared" si="15"/>
        <v>0</v>
      </c>
      <c r="L295" s="66">
        <f>SUM(J295*K278)</f>
        <v>0</v>
      </c>
    </row>
    <row r="296" spans="1:12">
      <c r="B296" s="62">
        <f t="shared" si="12"/>
        <v>0</v>
      </c>
      <c r="C296" s="63">
        <v>44652</v>
      </c>
      <c r="D296" s="394" t="str">
        <f t="shared" si="13"/>
        <v>Professor (a) 40 h</v>
      </c>
      <c r="E296" s="394"/>
      <c r="F296" s="394"/>
      <c r="G296" s="64">
        <v>0</v>
      </c>
      <c r="H296" s="65">
        <f t="shared" si="14"/>
        <v>0</v>
      </c>
      <c r="I296" s="66">
        <f t="shared" si="16"/>
        <v>0</v>
      </c>
      <c r="J296" s="66">
        <f t="shared" si="17"/>
        <v>0</v>
      </c>
      <c r="K296" s="66">
        <f t="shared" si="15"/>
        <v>0</v>
      </c>
      <c r="L296" s="66">
        <f>SUM(J296*K278)</f>
        <v>0</v>
      </c>
    </row>
    <row r="297" spans="1:12">
      <c r="B297" s="62">
        <f t="shared" si="12"/>
        <v>0</v>
      </c>
      <c r="C297" s="63">
        <v>44682</v>
      </c>
      <c r="D297" s="394" t="str">
        <f t="shared" si="13"/>
        <v>Monitor (a)</v>
      </c>
      <c r="E297" s="394"/>
      <c r="F297" s="394"/>
      <c r="G297" s="64">
        <v>0</v>
      </c>
      <c r="H297" s="65">
        <f t="shared" si="14"/>
        <v>0</v>
      </c>
      <c r="I297" s="66">
        <f t="shared" si="16"/>
        <v>0</v>
      </c>
      <c r="J297" s="66">
        <f t="shared" si="17"/>
        <v>0</v>
      </c>
      <c r="K297" s="66">
        <f t="shared" si="15"/>
        <v>0</v>
      </c>
      <c r="L297" s="66">
        <f>SUM(J297*K278)</f>
        <v>0</v>
      </c>
    </row>
    <row r="298" spans="1:12">
      <c r="B298" s="62">
        <f t="shared" si="12"/>
        <v>0</v>
      </c>
      <c r="C298" s="63">
        <v>44713</v>
      </c>
      <c r="D298" s="394" t="str">
        <f t="shared" si="13"/>
        <v>Secretário(a) Escolar*</v>
      </c>
      <c r="E298" s="394"/>
      <c r="F298" s="394"/>
      <c r="G298" s="64">
        <v>0</v>
      </c>
      <c r="H298" s="65">
        <f t="shared" si="14"/>
        <v>0</v>
      </c>
      <c r="I298" s="66">
        <f t="shared" si="16"/>
        <v>0</v>
      </c>
      <c r="J298" s="66">
        <f t="shared" si="17"/>
        <v>0</v>
      </c>
      <c r="K298" s="66">
        <f t="shared" si="15"/>
        <v>0</v>
      </c>
      <c r="L298" s="66">
        <f>SUM(J298*K278)</f>
        <v>0</v>
      </c>
    </row>
    <row r="299" spans="1:12">
      <c r="B299" s="62">
        <f t="shared" si="12"/>
        <v>0</v>
      </c>
      <c r="C299" s="63">
        <v>44743</v>
      </c>
      <c r="D299" s="394" t="str">
        <f t="shared" si="13"/>
        <v>Nutricionista 30 h</v>
      </c>
      <c r="E299" s="394"/>
      <c r="F299" s="394"/>
      <c r="G299" s="64">
        <v>0</v>
      </c>
      <c r="H299" s="65">
        <f t="shared" si="14"/>
        <v>0</v>
      </c>
      <c r="I299" s="66">
        <f t="shared" si="16"/>
        <v>0</v>
      </c>
      <c r="J299" s="66">
        <f t="shared" si="17"/>
        <v>0</v>
      </c>
      <c r="K299" s="66">
        <f t="shared" si="15"/>
        <v>0</v>
      </c>
      <c r="L299" s="66">
        <f>SUM(J299*K278)</f>
        <v>0</v>
      </c>
    </row>
    <row r="300" spans="1:12">
      <c r="B300" s="62">
        <f t="shared" si="12"/>
        <v>0</v>
      </c>
      <c r="C300" s="63">
        <v>44774</v>
      </c>
      <c r="D300" s="394" t="str">
        <f t="shared" si="13"/>
        <v>Nutricionista 40 h</v>
      </c>
      <c r="E300" s="394"/>
      <c r="F300" s="394"/>
      <c r="G300" s="64">
        <v>0</v>
      </c>
      <c r="H300" s="65">
        <f t="shared" si="14"/>
        <v>0</v>
      </c>
      <c r="I300" s="66">
        <f t="shared" si="16"/>
        <v>0</v>
      </c>
      <c r="J300" s="66">
        <f t="shared" si="17"/>
        <v>0</v>
      </c>
      <c r="K300" s="66">
        <f t="shared" si="15"/>
        <v>0</v>
      </c>
      <c r="L300" s="66">
        <f>SUM(J300*K278)</f>
        <v>0</v>
      </c>
    </row>
    <row r="301" spans="1:12">
      <c r="B301" s="62">
        <f t="shared" si="12"/>
        <v>0</v>
      </c>
      <c r="C301" s="63">
        <v>44805</v>
      </c>
      <c r="D301" s="394" t="str">
        <f t="shared" si="13"/>
        <v>Porteiro (a)</v>
      </c>
      <c r="E301" s="394"/>
      <c r="F301" s="394"/>
      <c r="G301" s="64">
        <v>0</v>
      </c>
      <c r="H301" s="65">
        <f t="shared" si="14"/>
        <v>0</v>
      </c>
      <c r="I301" s="66">
        <f t="shared" si="16"/>
        <v>0</v>
      </c>
      <c r="J301" s="66">
        <f t="shared" si="17"/>
        <v>0</v>
      </c>
      <c r="K301" s="66">
        <f t="shared" si="15"/>
        <v>0</v>
      </c>
      <c r="L301" s="66">
        <f>SUM(J301*K278)</f>
        <v>0</v>
      </c>
    </row>
    <row r="302" spans="1:12">
      <c r="B302" s="62">
        <f t="shared" si="12"/>
        <v>0</v>
      </c>
      <c r="C302" s="63">
        <v>44835</v>
      </c>
      <c r="D302" s="394" t="str">
        <f t="shared" si="13"/>
        <v>Cozinheiro (a)</v>
      </c>
      <c r="E302" s="394"/>
      <c r="F302" s="394"/>
      <c r="G302" s="64">
        <v>0</v>
      </c>
      <c r="H302" s="65">
        <f t="shared" si="14"/>
        <v>0</v>
      </c>
      <c r="I302" s="66">
        <f t="shared" si="16"/>
        <v>0</v>
      </c>
      <c r="J302" s="66">
        <f t="shared" si="17"/>
        <v>0</v>
      </c>
      <c r="K302" s="66">
        <f t="shared" si="15"/>
        <v>0</v>
      </c>
      <c r="L302" s="66">
        <f>SUM(J302*K278)</f>
        <v>0</v>
      </c>
    </row>
    <row r="303" spans="1:12">
      <c r="B303" s="62">
        <f t="shared" si="12"/>
        <v>0</v>
      </c>
      <c r="C303" s="63">
        <v>44866</v>
      </c>
      <c r="D303" s="394" t="str">
        <f t="shared" si="13"/>
        <v>Serv Ger Cons/Limp</v>
      </c>
      <c r="E303" s="394"/>
      <c r="F303" s="394"/>
      <c r="G303" s="64">
        <v>0</v>
      </c>
      <c r="H303" s="65">
        <f t="shared" si="14"/>
        <v>0</v>
      </c>
      <c r="I303" s="66">
        <f t="shared" si="16"/>
        <v>0</v>
      </c>
      <c r="J303" s="66">
        <f t="shared" si="17"/>
        <v>0</v>
      </c>
      <c r="K303" s="66">
        <f t="shared" si="15"/>
        <v>0</v>
      </c>
      <c r="L303" s="66">
        <f>SUM(J303*K278)</f>
        <v>0</v>
      </c>
    </row>
    <row r="304" spans="1:12">
      <c r="B304" s="62">
        <f t="shared" ref="B304:B314" si="18">I224</f>
        <v>0</v>
      </c>
      <c r="C304" s="63">
        <v>44896</v>
      </c>
      <c r="D304" s="394">
        <f t="shared" si="13"/>
        <v>0</v>
      </c>
      <c r="E304" s="394"/>
      <c r="F304" s="394"/>
      <c r="G304" s="64">
        <v>0</v>
      </c>
      <c r="H304" s="65">
        <f t="shared" si="14"/>
        <v>0</v>
      </c>
      <c r="I304" s="66">
        <f t="shared" si="16"/>
        <v>0</v>
      </c>
      <c r="J304" s="66">
        <f t="shared" si="17"/>
        <v>0</v>
      </c>
      <c r="K304" s="66">
        <f t="shared" si="15"/>
        <v>0</v>
      </c>
      <c r="L304" s="66">
        <f>SUM(J304*K278)</f>
        <v>0</v>
      </c>
    </row>
    <row r="305" spans="1:12">
      <c r="B305" s="62">
        <f t="shared" si="18"/>
        <v>0</v>
      </c>
      <c r="C305" s="67" t="s">
        <v>171</v>
      </c>
      <c r="D305" s="394">
        <f t="shared" si="13"/>
        <v>0</v>
      </c>
      <c r="E305" s="394"/>
      <c r="F305" s="394"/>
      <c r="G305" s="64">
        <v>0</v>
      </c>
      <c r="H305" s="65">
        <f t="shared" si="14"/>
        <v>0</v>
      </c>
      <c r="I305" s="66">
        <f t="shared" si="16"/>
        <v>0</v>
      </c>
      <c r="J305" s="66">
        <f t="shared" si="17"/>
        <v>0</v>
      </c>
      <c r="K305" s="66">
        <f t="shared" si="15"/>
        <v>0</v>
      </c>
      <c r="L305" s="66">
        <f>SUM(J305*K278)</f>
        <v>0</v>
      </c>
    </row>
    <row r="306" spans="1:12">
      <c r="B306" s="62">
        <f t="shared" si="18"/>
        <v>0</v>
      </c>
      <c r="C306" s="67" t="s">
        <v>172</v>
      </c>
      <c r="D306" s="394">
        <f t="shared" si="13"/>
        <v>0</v>
      </c>
      <c r="E306" s="394"/>
      <c r="F306" s="394"/>
      <c r="G306" s="64">
        <v>0</v>
      </c>
      <c r="H306" s="65">
        <f t="shared" si="14"/>
        <v>0</v>
      </c>
      <c r="I306" s="66">
        <f t="shared" si="16"/>
        <v>0</v>
      </c>
      <c r="J306" s="66">
        <f t="shared" si="17"/>
        <v>0</v>
      </c>
      <c r="K306" s="66">
        <f t="shared" si="15"/>
        <v>0</v>
      </c>
      <c r="L306" s="66">
        <f>SUM(J306*K278)</f>
        <v>0</v>
      </c>
    </row>
    <row r="307" spans="1:12">
      <c r="B307" s="62">
        <f t="shared" si="18"/>
        <v>0</v>
      </c>
      <c r="C307" s="67" t="s">
        <v>173</v>
      </c>
      <c r="D307" s="394">
        <f t="shared" si="13"/>
        <v>0</v>
      </c>
      <c r="E307" s="394"/>
      <c r="F307" s="394"/>
      <c r="G307" s="64">
        <v>0</v>
      </c>
      <c r="H307" s="65">
        <f t="shared" si="14"/>
        <v>0</v>
      </c>
      <c r="I307" s="66">
        <f t="shared" si="16"/>
        <v>0</v>
      </c>
      <c r="J307" s="66">
        <f t="shared" si="17"/>
        <v>0</v>
      </c>
      <c r="K307" s="66">
        <f t="shared" si="15"/>
        <v>0</v>
      </c>
      <c r="L307" s="66">
        <f>SUM(J307*K278)</f>
        <v>0</v>
      </c>
    </row>
    <row r="308" spans="1:12">
      <c r="B308" s="62">
        <f t="shared" si="18"/>
        <v>0</v>
      </c>
      <c r="C308" s="67" t="s">
        <v>174</v>
      </c>
      <c r="D308" s="394">
        <f t="shared" si="13"/>
        <v>0</v>
      </c>
      <c r="E308" s="394"/>
      <c r="F308" s="394"/>
      <c r="G308" s="64">
        <v>0</v>
      </c>
      <c r="H308" s="65">
        <f t="shared" si="14"/>
        <v>0</v>
      </c>
      <c r="I308" s="66">
        <f t="shared" si="16"/>
        <v>0</v>
      </c>
      <c r="J308" s="66">
        <f t="shared" si="17"/>
        <v>0</v>
      </c>
      <c r="K308" s="66">
        <f t="shared" si="15"/>
        <v>0</v>
      </c>
      <c r="L308" s="66">
        <f>SUM(J308*K278)</f>
        <v>0</v>
      </c>
    </row>
    <row r="309" spans="1:12">
      <c r="B309" s="62">
        <f t="shared" si="18"/>
        <v>0</v>
      </c>
      <c r="C309" s="67" t="s">
        <v>175</v>
      </c>
      <c r="D309" s="394">
        <f t="shared" si="13"/>
        <v>0</v>
      </c>
      <c r="E309" s="394"/>
      <c r="F309" s="394"/>
      <c r="G309" s="64">
        <v>0</v>
      </c>
      <c r="H309" s="65">
        <f t="shared" si="14"/>
        <v>0</v>
      </c>
      <c r="I309" s="66">
        <f t="shared" si="16"/>
        <v>0</v>
      </c>
      <c r="J309" s="66">
        <f t="shared" si="17"/>
        <v>0</v>
      </c>
      <c r="K309" s="66">
        <f t="shared" si="15"/>
        <v>0</v>
      </c>
      <c r="L309" s="66">
        <f>SUM(J309*K278)</f>
        <v>0</v>
      </c>
    </row>
    <row r="310" spans="1:12">
      <c r="B310" s="62">
        <f t="shared" si="18"/>
        <v>0</v>
      </c>
      <c r="C310" s="67" t="s">
        <v>176</v>
      </c>
      <c r="D310" s="394">
        <f t="shared" si="13"/>
        <v>0</v>
      </c>
      <c r="E310" s="394"/>
      <c r="F310" s="394"/>
      <c r="G310" s="64">
        <v>0</v>
      </c>
      <c r="H310" s="65">
        <f t="shared" si="14"/>
        <v>0</v>
      </c>
      <c r="I310" s="66">
        <f t="shared" si="16"/>
        <v>0</v>
      </c>
      <c r="J310" s="66">
        <f t="shared" si="17"/>
        <v>0</v>
      </c>
      <c r="K310" s="66">
        <f t="shared" si="15"/>
        <v>0</v>
      </c>
      <c r="L310" s="66">
        <f>SUM(J310*K278)</f>
        <v>0</v>
      </c>
    </row>
    <row r="311" spans="1:12">
      <c r="B311" s="62">
        <f t="shared" si="18"/>
        <v>0</v>
      </c>
      <c r="C311" s="67" t="s">
        <v>177</v>
      </c>
      <c r="D311" s="394">
        <f t="shared" si="13"/>
        <v>0</v>
      </c>
      <c r="E311" s="394"/>
      <c r="F311" s="394"/>
      <c r="G311" s="64">
        <v>0</v>
      </c>
      <c r="H311" s="65">
        <f t="shared" si="14"/>
        <v>0</v>
      </c>
      <c r="I311" s="66">
        <f t="shared" si="16"/>
        <v>0</v>
      </c>
      <c r="J311" s="66">
        <f t="shared" si="17"/>
        <v>0</v>
      </c>
      <c r="K311" s="66">
        <f t="shared" si="15"/>
        <v>0</v>
      </c>
      <c r="L311" s="66">
        <f>SUM(J311*K278)</f>
        <v>0</v>
      </c>
    </row>
    <row r="312" spans="1:12">
      <c r="B312" s="62">
        <f t="shared" si="18"/>
        <v>0</v>
      </c>
      <c r="C312" s="67" t="s">
        <v>178</v>
      </c>
      <c r="D312" s="394">
        <f t="shared" si="13"/>
        <v>0</v>
      </c>
      <c r="E312" s="394"/>
      <c r="F312" s="394"/>
      <c r="G312" s="64">
        <v>0</v>
      </c>
      <c r="H312" s="65">
        <f t="shared" si="14"/>
        <v>0</v>
      </c>
      <c r="I312" s="66">
        <f t="shared" si="16"/>
        <v>0</v>
      </c>
      <c r="J312" s="66">
        <f t="shared" si="17"/>
        <v>0</v>
      </c>
      <c r="K312" s="66">
        <f t="shared" si="15"/>
        <v>0</v>
      </c>
      <c r="L312" s="66">
        <f>SUM(J312*K278)</f>
        <v>0</v>
      </c>
    </row>
    <row r="313" spans="1:12">
      <c r="B313" s="62">
        <f t="shared" si="18"/>
        <v>0</v>
      </c>
      <c r="C313" s="67" t="s">
        <v>179</v>
      </c>
      <c r="D313" s="394">
        <f t="shared" si="13"/>
        <v>0</v>
      </c>
      <c r="E313" s="394"/>
      <c r="F313" s="394"/>
      <c r="G313" s="64">
        <v>0</v>
      </c>
      <c r="H313" s="65">
        <f t="shared" si="14"/>
        <v>0</v>
      </c>
      <c r="I313" s="66">
        <f t="shared" si="16"/>
        <v>0</v>
      </c>
      <c r="J313" s="66">
        <f t="shared" si="17"/>
        <v>0</v>
      </c>
      <c r="K313" s="66">
        <f t="shared" si="15"/>
        <v>0</v>
      </c>
      <c r="L313" s="66">
        <f>SUM(J313*K278)</f>
        <v>0</v>
      </c>
    </row>
    <row r="314" spans="1:12" ht="12.75" customHeight="1">
      <c r="A314" s="68"/>
      <c r="B314" s="62">
        <f t="shared" si="18"/>
        <v>0</v>
      </c>
      <c r="C314" s="69" t="s">
        <v>180</v>
      </c>
      <c r="D314" s="394">
        <f t="shared" si="13"/>
        <v>0</v>
      </c>
      <c r="E314" s="394"/>
      <c r="F314" s="394"/>
      <c r="G314" s="70">
        <v>0</v>
      </c>
      <c r="H314" s="71">
        <v>0</v>
      </c>
      <c r="I314" s="72">
        <v>0</v>
      </c>
      <c r="J314" s="72">
        <v>0</v>
      </c>
      <c r="K314" s="72">
        <v>0</v>
      </c>
      <c r="L314" s="72">
        <v>0</v>
      </c>
    </row>
    <row r="315" spans="1:12" ht="12.75" customHeight="1">
      <c r="A315" s="68"/>
      <c r="B315" s="73"/>
      <c r="C315" s="74"/>
      <c r="D315" s="402" t="s">
        <v>257</v>
      </c>
      <c r="E315" s="402"/>
      <c r="F315" s="403"/>
      <c r="G315" s="75"/>
      <c r="H315" s="76"/>
      <c r="I315" s="76"/>
      <c r="J315" s="76"/>
      <c r="K315" s="76"/>
      <c r="L315" s="76"/>
    </row>
    <row r="316" spans="1:12" ht="12.75" customHeight="1">
      <c r="B316" s="404" t="s">
        <v>258</v>
      </c>
      <c r="C316" s="405"/>
      <c r="D316" s="405"/>
      <c r="E316" s="405"/>
      <c r="F316" s="405"/>
      <c r="G316" s="77">
        <f t="shared" ref="G316:L316" si="19">SUM(G293:G315)</f>
        <v>0</v>
      </c>
      <c r="H316" s="78">
        <f t="shared" si="19"/>
        <v>0</v>
      </c>
      <c r="I316" s="79">
        <f t="shared" si="19"/>
        <v>0</v>
      </c>
      <c r="J316" s="79">
        <f t="shared" si="19"/>
        <v>0</v>
      </c>
      <c r="K316" s="79">
        <f t="shared" si="19"/>
        <v>0</v>
      </c>
      <c r="L316" s="79">
        <f t="shared" si="19"/>
        <v>0</v>
      </c>
    </row>
    <row r="317" spans="1:12" ht="24.75" customHeight="1">
      <c r="B317" s="406" t="s">
        <v>259</v>
      </c>
      <c r="C317" s="406"/>
      <c r="D317" s="406"/>
      <c r="E317" s="406"/>
      <c r="F317" s="406"/>
      <c r="G317" s="406"/>
      <c r="H317" s="406"/>
      <c r="I317" s="406"/>
      <c r="J317" s="406"/>
      <c r="K317" s="406"/>
      <c r="L317" s="406"/>
    </row>
    <row r="318" spans="1:12" ht="14.25" customHeight="1">
      <c r="B318" s="406" t="s">
        <v>260</v>
      </c>
      <c r="C318" s="406"/>
      <c r="D318" s="406"/>
      <c r="E318" s="406"/>
      <c r="F318" s="406"/>
      <c r="G318" s="406"/>
      <c r="H318" s="406"/>
      <c r="I318" s="406"/>
      <c r="J318" s="406"/>
      <c r="K318" s="406"/>
      <c r="L318" s="406"/>
    </row>
    <row r="319" spans="1:12" ht="15" customHeight="1">
      <c r="B319" s="407" t="s">
        <v>261</v>
      </c>
      <c r="C319" s="407"/>
      <c r="D319" s="407"/>
      <c r="E319" s="407"/>
      <c r="F319" s="407"/>
      <c r="G319" s="407"/>
      <c r="H319" s="407"/>
      <c r="I319" s="407"/>
      <c r="J319" s="407"/>
      <c r="K319" s="407"/>
      <c r="L319" s="407"/>
    </row>
    <row r="322" spans="2:12" ht="15.75" customHeight="1">
      <c r="B322" s="408" t="s">
        <v>262</v>
      </c>
      <c r="C322" s="409"/>
      <c r="D322" s="410"/>
      <c r="E322" s="274" t="s">
        <v>263</v>
      </c>
      <c r="F322" s="274"/>
      <c r="G322" s="274"/>
      <c r="H322" s="274"/>
      <c r="I322" s="274"/>
      <c r="J322" s="274"/>
      <c r="K322" s="274"/>
      <c r="L322" s="274"/>
    </row>
    <row r="323" spans="2:12" ht="15.6">
      <c r="B323" s="274" t="s">
        <v>264</v>
      </c>
      <c r="C323" s="274"/>
      <c r="D323" s="80" t="s">
        <v>265</v>
      </c>
      <c r="E323" s="81" t="s">
        <v>266</v>
      </c>
      <c r="F323" s="399" t="s">
        <v>267</v>
      </c>
      <c r="G323" s="399"/>
      <c r="H323" s="399"/>
      <c r="I323" s="399" t="s">
        <v>268</v>
      </c>
      <c r="J323" s="399"/>
      <c r="K323" s="399"/>
      <c r="L323" s="399"/>
    </row>
    <row r="324" spans="2:12">
      <c r="B324" s="400" t="s">
        <v>269</v>
      </c>
      <c r="C324" s="400"/>
      <c r="D324" s="148">
        <v>0</v>
      </c>
      <c r="E324" s="82">
        <v>1</v>
      </c>
      <c r="F324" s="401" t="s">
        <v>270</v>
      </c>
      <c r="G324" s="401"/>
      <c r="H324" s="401"/>
      <c r="I324" s="401" t="s">
        <v>271</v>
      </c>
      <c r="J324" s="401"/>
      <c r="K324" s="401"/>
      <c r="L324" s="401"/>
    </row>
    <row r="325" spans="2:12">
      <c r="B325" s="400" t="s">
        <v>272</v>
      </c>
      <c r="C325" s="400"/>
      <c r="D325" s="148">
        <v>1.12E-2</v>
      </c>
      <c r="E325" s="82">
        <v>2</v>
      </c>
      <c r="F325" s="401" t="s">
        <v>273</v>
      </c>
      <c r="G325" s="401"/>
      <c r="H325" s="401"/>
      <c r="I325" s="401" t="s">
        <v>274</v>
      </c>
      <c r="J325" s="401"/>
      <c r="K325" s="401"/>
      <c r="L325" s="401"/>
    </row>
    <row r="326" spans="2:12">
      <c r="B326" s="400" t="s">
        <v>275</v>
      </c>
      <c r="C326" s="400"/>
      <c r="D326" s="148">
        <v>8.8900000000000007E-2</v>
      </c>
      <c r="E326" s="82">
        <v>3</v>
      </c>
      <c r="F326" s="401" t="s">
        <v>276</v>
      </c>
      <c r="G326" s="401"/>
      <c r="H326" s="401"/>
      <c r="I326" s="401" t="s">
        <v>277</v>
      </c>
      <c r="J326" s="401"/>
      <c r="K326" s="401"/>
      <c r="L326" s="401"/>
    </row>
    <row r="327" spans="2:12">
      <c r="B327" s="400" t="s">
        <v>278</v>
      </c>
      <c r="C327" s="400"/>
      <c r="D327" s="148">
        <v>3.2000000000000001E-2</v>
      </c>
      <c r="E327" s="82">
        <v>4</v>
      </c>
      <c r="F327" s="401" t="s">
        <v>279</v>
      </c>
      <c r="G327" s="401"/>
      <c r="H327" s="401"/>
      <c r="I327" s="401" t="s">
        <v>280</v>
      </c>
      <c r="J327" s="401"/>
      <c r="K327" s="401"/>
      <c r="L327" s="401"/>
    </row>
    <row r="328" spans="2:12">
      <c r="B328" s="400" t="s">
        <v>281</v>
      </c>
      <c r="C328" s="400"/>
      <c r="D328" s="154">
        <v>0.01</v>
      </c>
      <c r="E328" s="82">
        <v>5</v>
      </c>
      <c r="F328" s="401" t="s">
        <v>282</v>
      </c>
      <c r="G328" s="401"/>
      <c r="H328" s="401"/>
      <c r="I328" s="401" t="s">
        <v>283</v>
      </c>
      <c r="J328" s="401"/>
      <c r="K328" s="401"/>
      <c r="L328" s="401"/>
    </row>
    <row r="329" spans="2:12">
      <c r="B329" s="400" t="s">
        <v>284</v>
      </c>
      <c r="C329" s="400"/>
      <c r="D329" s="154">
        <v>0.06</v>
      </c>
      <c r="E329" s="83">
        <v>6</v>
      </c>
      <c r="F329" s="415" t="s">
        <v>285</v>
      </c>
      <c r="G329" s="415"/>
      <c r="H329" s="415"/>
      <c r="I329" s="415" t="s">
        <v>286</v>
      </c>
      <c r="J329" s="415"/>
      <c r="K329" s="415"/>
      <c r="L329" s="415"/>
    </row>
    <row r="330" spans="2:12">
      <c r="B330" s="400" t="s">
        <v>287</v>
      </c>
      <c r="C330" s="400"/>
      <c r="D330" s="148">
        <v>8.3299999999999999E-2</v>
      </c>
      <c r="E330" s="411" t="s">
        <v>288</v>
      </c>
      <c r="F330" s="411"/>
      <c r="G330" s="411"/>
      <c r="H330" s="411"/>
      <c r="I330" s="411"/>
      <c r="J330" s="411"/>
      <c r="K330" s="411"/>
      <c r="L330" s="411"/>
    </row>
    <row r="331" spans="2:12">
      <c r="B331" s="400" t="s">
        <v>289</v>
      </c>
      <c r="C331" s="400"/>
      <c r="D331" s="149">
        <v>2.7799999999999998E-2</v>
      </c>
      <c r="E331" s="411"/>
      <c r="F331" s="411"/>
      <c r="G331" s="411"/>
      <c r="H331" s="411"/>
      <c r="I331" s="411"/>
      <c r="J331" s="411"/>
      <c r="K331" s="411"/>
      <c r="L331" s="411"/>
    </row>
    <row r="332" spans="2:12">
      <c r="B332" s="400" t="s">
        <v>290</v>
      </c>
      <c r="C332" s="400"/>
      <c r="D332" s="84" t="e">
        <f>K364/H316</f>
        <v>#DIV/0!</v>
      </c>
      <c r="E332" s="411" t="s">
        <v>291</v>
      </c>
      <c r="F332" s="411"/>
      <c r="G332" s="411"/>
      <c r="H332" s="411"/>
      <c r="I332" s="411"/>
      <c r="J332" s="411"/>
      <c r="K332" s="411"/>
      <c r="L332" s="411"/>
    </row>
    <row r="333" spans="2:12">
      <c r="B333" s="412"/>
      <c r="C333" s="412"/>
      <c r="D333" s="84">
        <v>0</v>
      </c>
      <c r="E333" s="411"/>
      <c r="F333" s="411"/>
      <c r="G333" s="411"/>
      <c r="H333" s="411"/>
      <c r="I333" s="411"/>
      <c r="J333" s="411"/>
      <c r="K333" s="411"/>
      <c r="L333" s="411"/>
    </row>
    <row r="334" spans="2:12">
      <c r="B334" s="412"/>
      <c r="C334" s="412"/>
      <c r="D334" s="84">
        <v>0</v>
      </c>
      <c r="E334" s="411" t="s">
        <v>292</v>
      </c>
      <c r="F334" s="411"/>
      <c r="G334" s="411"/>
      <c r="H334" s="411"/>
      <c r="I334" s="411"/>
      <c r="J334" s="411"/>
      <c r="K334" s="411"/>
      <c r="L334" s="411"/>
    </row>
    <row r="335" spans="2:12">
      <c r="B335" s="414"/>
      <c r="C335" s="414"/>
      <c r="D335" s="85">
        <v>0</v>
      </c>
      <c r="E335" s="413"/>
      <c r="F335" s="413"/>
      <c r="G335" s="413"/>
      <c r="H335" s="413"/>
      <c r="I335" s="413"/>
      <c r="J335" s="413"/>
      <c r="K335" s="413"/>
      <c r="L335" s="413"/>
    </row>
    <row r="336" spans="2:12" ht="12.75" customHeight="1">
      <c r="B336" s="414"/>
      <c r="C336" s="414"/>
      <c r="D336" s="85">
        <v>0</v>
      </c>
      <c r="E336" s="420" t="s">
        <v>293</v>
      </c>
      <c r="F336" s="420"/>
      <c r="G336" s="420"/>
      <c r="H336" s="420"/>
      <c r="I336" s="420"/>
      <c r="J336" s="420"/>
      <c r="K336" s="420"/>
      <c r="L336" s="420"/>
    </row>
    <row r="337" spans="1:12">
      <c r="B337" s="414"/>
      <c r="C337" s="414"/>
      <c r="D337" s="85">
        <v>0</v>
      </c>
      <c r="E337" s="420"/>
      <c r="F337" s="420"/>
      <c r="G337" s="420"/>
      <c r="H337" s="420"/>
      <c r="I337" s="420"/>
      <c r="J337" s="420"/>
      <c r="K337" s="420"/>
      <c r="L337" s="420"/>
    </row>
    <row r="338" spans="1:12">
      <c r="B338" s="421" t="s">
        <v>294</v>
      </c>
      <c r="C338" s="421"/>
      <c r="D338" s="86" t="e">
        <f>SUM(D324:D337)</f>
        <v>#DIV/0!</v>
      </c>
      <c r="E338" s="420"/>
      <c r="F338" s="420"/>
      <c r="G338" s="420"/>
      <c r="H338" s="420"/>
      <c r="I338" s="420"/>
      <c r="J338" s="420"/>
      <c r="K338" s="420"/>
      <c r="L338" s="420"/>
    </row>
    <row r="339" spans="1:12" ht="40.5" customHeight="1">
      <c r="B339" s="411" t="s">
        <v>295</v>
      </c>
      <c r="C339" s="411"/>
      <c r="D339" s="411"/>
      <c r="E339" s="411"/>
      <c r="F339" s="411"/>
      <c r="G339" s="411"/>
      <c r="H339" s="411"/>
      <c r="I339" s="411"/>
      <c r="J339" s="411"/>
      <c r="K339" s="411"/>
      <c r="L339" s="411"/>
    </row>
    <row r="341" spans="1:12" ht="37.5" customHeight="1">
      <c r="A341" s="422" t="s">
        <v>296</v>
      </c>
      <c r="B341" s="233"/>
      <c r="C341" s="233"/>
      <c r="D341" s="233"/>
      <c r="E341" s="233"/>
      <c r="F341" s="233"/>
      <c r="G341" s="233"/>
      <c r="H341" s="233"/>
      <c r="I341" s="233"/>
      <c r="J341" s="233"/>
      <c r="K341" s="233"/>
      <c r="L341" s="234"/>
    </row>
    <row r="342" spans="1:12" ht="21" customHeight="1">
      <c r="A342" s="87" t="s">
        <v>297</v>
      </c>
      <c r="B342" s="87" t="s">
        <v>298</v>
      </c>
      <c r="C342" s="87" t="s">
        <v>299</v>
      </c>
      <c r="D342" s="87" t="s">
        <v>300</v>
      </c>
      <c r="E342" s="87" t="s">
        <v>301</v>
      </c>
      <c r="F342" s="87" t="s">
        <v>302</v>
      </c>
      <c r="G342" s="87" t="s">
        <v>303</v>
      </c>
      <c r="H342" s="87" t="s">
        <v>304</v>
      </c>
      <c r="I342" s="87" t="s">
        <v>305</v>
      </c>
      <c r="J342" s="87" t="s">
        <v>306</v>
      </c>
      <c r="K342" s="87" t="s">
        <v>307</v>
      </c>
      <c r="L342" s="87" t="s">
        <v>308</v>
      </c>
    </row>
    <row r="343" spans="1:12" ht="22.5" customHeight="1">
      <c r="A343" s="88" t="str">
        <f t="shared" ref="A343:A363" si="20">D213</f>
        <v>Diretor(a) Pedagógico(a)</v>
      </c>
      <c r="B343" s="89">
        <f t="shared" ref="B343:B363" si="21">G293</f>
        <v>0</v>
      </c>
      <c r="C343" s="90">
        <f t="shared" ref="C343:C363" si="22">SUM((B293*$D$324)*B293)</f>
        <v>0</v>
      </c>
      <c r="D343" s="90">
        <f t="shared" ref="D343:D363" si="23">SUM((B343*$D$325)*B293)</f>
        <v>0</v>
      </c>
      <c r="E343" s="90">
        <f t="shared" ref="E343:E363" si="24">SUM((B343*$D$326)*B293)</f>
        <v>0</v>
      </c>
      <c r="F343" s="90">
        <f t="shared" ref="F343:F363" si="25">SUM((B343*$D$327)*B293)</f>
        <v>0</v>
      </c>
      <c r="G343" s="90">
        <f t="shared" ref="G343:G363" si="26">SUM((B343*$D$328)*B293)</f>
        <v>0</v>
      </c>
      <c r="H343" s="90">
        <f t="shared" ref="H343:H363" si="27">SUM((B343*$D$329)*B293)</f>
        <v>0</v>
      </c>
      <c r="I343" s="90">
        <f t="shared" ref="I343:I363" si="28">SUM((B343*$D$330)*B293)</f>
        <v>0</v>
      </c>
      <c r="J343" s="90">
        <f t="shared" ref="J343:J363" si="29">SUM((B343*$D$331)*B293)</f>
        <v>0</v>
      </c>
      <c r="K343" s="91">
        <v>0</v>
      </c>
      <c r="L343" s="89">
        <f t="shared" ref="L343:L363" si="30">SUM(C343:K343)</f>
        <v>0</v>
      </c>
    </row>
    <row r="344" spans="1:12" ht="22.5" customHeight="1">
      <c r="A344" s="88" t="str">
        <f t="shared" si="20"/>
        <v>Coord. Pedagógico(a)</v>
      </c>
      <c r="B344" s="89">
        <f t="shared" si="21"/>
        <v>0</v>
      </c>
      <c r="C344" s="90">
        <f t="shared" si="22"/>
        <v>0</v>
      </c>
      <c r="D344" s="90">
        <f t="shared" si="23"/>
        <v>0</v>
      </c>
      <c r="E344" s="90">
        <f>SUM((B344*$D$326)*B294)</f>
        <v>0</v>
      </c>
      <c r="F344" s="90">
        <f t="shared" si="25"/>
        <v>0</v>
      </c>
      <c r="G344" s="90">
        <f t="shared" si="26"/>
        <v>0</v>
      </c>
      <c r="H344" s="90">
        <f t="shared" si="27"/>
        <v>0</v>
      </c>
      <c r="I344" s="90">
        <f t="shared" si="28"/>
        <v>0</v>
      </c>
      <c r="J344" s="90">
        <f t="shared" si="29"/>
        <v>0</v>
      </c>
      <c r="K344" s="92">
        <v>0</v>
      </c>
      <c r="L344" s="89">
        <f t="shared" si="30"/>
        <v>0</v>
      </c>
    </row>
    <row r="345" spans="1:12" ht="22.5" customHeight="1">
      <c r="A345" s="88" t="str">
        <f t="shared" si="20"/>
        <v>Professor (a) 20 h</v>
      </c>
      <c r="B345" s="89">
        <f t="shared" si="21"/>
        <v>0</v>
      </c>
      <c r="C345" s="90">
        <f t="shared" si="22"/>
        <v>0</v>
      </c>
      <c r="D345" s="90">
        <f t="shared" si="23"/>
        <v>0</v>
      </c>
      <c r="E345" s="90">
        <f t="shared" si="24"/>
        <v>0</v>
      </c>
      <c r="F345" s="90">
        <f t="shared" si="25"/>
        <v>0</v>
      </c>
      <c r="G345" s="90">
        <f t="shared" si="26"/>
        <v>0</v>
      </c>
      <c r="H345" s="90">
        <f t="shared" si="27"/>
        <v>0</v>
      </c>
      <c r="I345" s="90">
        <f t="shared" si="28"/>
        <v>0</v>
      </c>
      <c r="J345" s="90">
        <f t="shared" si="29"/>
        <v>0</v>
      </c>
      <c r="K345" s="92">
        <v>0</v>
      </c>
      <c r="L345" s="89">
        <f t="shared" si="30"/>
        <v>0</v>
      </c>
    </row>
    <row r="346" spans="1:12" ht="22.5" customHeight="1">
      <c r="A346" s="88" t="str">
        <f t="shared" si="20"/>
        <v>Professor (a) 40 h</v>
      </c>
      <c r="B346" s="89">
        <f t="shared" si="21"/>
        <v>0</v>
      </c>
      <c r="C346" s="90">
        <f t="shared" si="22"/>
        <v>0</v>
      </c>
      <c r="D346" s="90">
        <f t="shared" si="23"/>
        <v>0</v>
      </c>
      <c r="E346" s="90">
        <f t="shared" si="24"/>
        <v>0</v>
      </c>
      <c r="F346" s="90">
        <f t="shared" si="25"/>
        <v>0</v>
      </c>
      <c r="G346" s="90">
        <f t="shared" si="26"/>
        <v>0</v>
      </c>
      <c r="H346" s="90">
        <f t="shared" si="27"/>
        <v>0</v>
      </c>
      <c r="I346" s="90">
        <f t="shared" si="28"/>
        <v>0</v>
      </c>
      <c r="J346" s="90">
        <f t="shared" ref="J346:J351" si="31">SUM((B346*$D$331)*B296)</f>
        <v>0</v>
      </c>
      <c r="K346" s="92">
        <v>0</v>
      </c>
      <c r="L346" s="89">
        <f t="shared" si="30"/>
        <v>0</v>
      </c>
    </row>
    <row r="347" spans="1:12" ht="22.5" customHeight="1">
      <c r="A347" s="88" t="str">
        <f t="shared" si="20"/>
        <v>Monitor (a)</v>
      </c>
      <c r="B347" s="89">
        <f t="shared" si="21"/>
        <v>0</v>
      </c>
      <c r="C347" s="90">
        <f t="shared" si="22"/>
        <v>0</v>
      </c>
      <c r="D347" s="90">
        <f t="shared" si="23"/>
        <v>0</v>
      </c>
      <c r="E347" s="90">
        <f t="shared" si="24"/>
        <v>0</v>
      </c>
      <c r="F347" s="90">
        <f t="shared" si="25"/>
        <v>0</v>
      </c>
      <c r="G347" s="90">
        <f t="shared" si="26"/>
        <v>0</v>
      </c>
      <c r="H347" s="90">
        <f t="shared" si="27"/>
        <v>0</v>
      </c>
      <c r="I347" s="90">
        <f t="shared" si="28"/>
        <v>0</v>
      </c>
      <c r="J347" s="90">
        <f t="shared" si="31"/>
        <v>0</v>
      </c>
      <c r="K347" s="92">
        <v>0</v>
      </c>
      <c r="L347" s="89">
        <f t="shared" si="30"/>
        <v>0</v>
      </c>
    </row>
    <row r="348" spans="1:12" ht="22.5" customHeight="1">
      <c r="A348" s="88" t="str">
        <f t="shared" si="20"/>
        <v>Secretário(a) Escolar*</v>
      </c>
      <c r="B348" s="89">
        <f t="shared" si="21"/>
        <v>0</v>
      </c>
      <c r="C348" s="90">
        <f t="shared" si="22"/>
        <v>0</v>
      </c>
      <c r="D348" s="90">
        <f t="shared" si="23"/>
        <v>0</v>
      </c>
      <c r="E348" s="90">
        <f t="shared" si="24"/>
        <v>0</v>
      </c>
      <c r="F348" s="90">
        <f t="shared" si="25"/>
        <v>0</v>
      </c>
      <c r="G348" s="90">
        <f t="shared" si="26"/>
        <v>0</v>
      </c>
      <c r="H348" s="90">
        <f t="shared" si="27"/>
        <v>0</v>
      </c>
      <c r="I348" s="90">
        <f t="shared" si="28"/>
        <v>0</v>
      </c>
      <c r="J348" s="90">
        <f t="shared" si="31"/>
        <v>0</v>
      </c>
      <c r="K348" s="92">
        <v>0</v>
      </c>
      <c r="L348" s="89">
        <f t="shared" si="30"/>
        <v>0</v>
      </c>
    </row>
    <row r="349" spans="1:12" ht="22.5" customHeight="1">
      <c r="A349" s="88" t="str">
        <f t="shared" si="20"/>
        <v>Nutricionista 30 h</v>
      </c>
      <c r="B349" s="89">
        <f t="shared" si="21"/>
        <v>0</v>
      </c>
      <c r="C349" s="90">
        <f t="shared" si="22"/>
        <v>0</v>
      </c>
      <c r="D349" s="90">
        <f t="shared" si="23"/>
        <v>0</v>
      </c>
      <c r="E349" s="90">
        <f t="shared" si="24"/>
        <v>0</v>
      </c>
      <c r="F349" s="90">
        <f t="shared" si="25"/>
        <v>0</v>
      </c>
      <c r="G349" s="90">
        <f t="shared" si="26"/>
        <v>0</v>
      </c>
      <c r="H349" s="90">
        <f t="shared" si="27"/>
        <v>0</v>
      </c>
      <c r="I349" s="90">
        <f t="shared" si="28"/>
        <v>0</v>
      </c>
      <c r="J349" s="90">
        <f t="shared" si="31"/>
        <v>0</v>
      </c>
      <c r="K349" s="92">
        <v>0</v>
      </c>
      <c r="L349" s="89">
        <f t="shared" si="30"/>
        <v>0</v>
      </c>
    </row>
    <row r="350" spans="1:12" ht="22.5" customHeight="1">
      <c r="A350" s="88" t="str">
        <f t="shared" si="20"/>
        <v>Nutricionista 40 h</v>
      </c>
      <c r="B350" s="89">
        <f t="shared" si="21"/>
        <v>0</v>
      </c>
      <c r="C350" s="90">
        <f t="shared" si="22"/>
        <v>0</v>
      </c>
      <c r="D350" s="90">
        <f t="shared" si="23"/>
        <v>0</v>
      </c>
      <c r="E350" s="90">
        <f t="shared" si="24"/>
        <v>0</v>
      </c>
      <c r="F350" s="90">
        <f t="shared" si="25"/>
        <v>0</v>
      </c>
      <c r="G350" s="90">
        <f t="shared" si="26"/>
        <v>0</v>
      </c>
      <c r="H350" s="90">
        <f t="shared" si="27"/>
        <v>0</v>
      </c>
      <c r="I350" s="90">
        <f t="shared" si="28"/>
        <v>0</v>
      </c>
      <c r="J350" s="90">
        <f t="shared" si="31"/>
        <v>0</v>
      </c>
      <c r="K350" s="92">
        <v>0</v>
      </c>
      <c r="L350" s="89">
        <f t="shared" si="30"/>
        <v>0</v>
      </c>
    </row>
    <row r="351" spans="1:12" ht="22.5" customHeight="1">
      <c r="A351" s="88" t="str">
        <f t="shared" si="20"/>
        <v>Porteiro (a)</v>
      </c>
      <c r="B351" s="89">
        <f t="shared" si="21"/>
        <v>0</v>
      </c>
      <c r="C351" s="90">
        <f t="shared" si="22"/>
        <v>0</v>
      </c>
      <c r="D351" s="90">
        <f t="shared" si="23"/>
        <v>0</v>
      </c>
      <c r="E351" s="90">
        <f t="shared" si="24"/>
        <v>0</v>
      </c>
      <c r="F351" s="90">
        <f t="shared" si="25"/>
        <v>0</v>
      </c>
      <c r="G351" s="90">
        <f t="shared" si="26"/>
        <v>0</v>
      </c>
      <c r="H351" s="90">
        <f t="shared" si="27"/>
        <v>0</v>
      </c>
      <c r="I351" s="90">
        <f t="shared" si="28"/>
        <v>0</v>
      </c>
      <c r="J351" s="90">
        <f t="shared" si="31"/>
        <v>0</v>
      </c>
      <c r="K351" s="92">
        <v>0</v>
      </c>
      <c r="L351" s="89">
        <f t="shared" si="30"/>
        <v>0</v>
      </c>
    </row>
    <row r="352" spans="1:12" ht="22.5" customHeight="1">
      <c r="A352" s="88" t="str">
        <f t="shared" si="20"/>
        <v>Cozinheiro (a)</v>
      </c>
      <c r="B352" s="89">
        <f t="shared" si="21"/>
        <v>0</v>
      </c>
      <c r="C352" s="90">
        <f t="shared" si="22"/>
        <v>0</v>
      </c>
      <c r="D352" s="90">
        <f t="shared" si="23"/>
        <v>0</v>
      </c>
      <c r="E352" s="90">
        <f t="shared" si="24"/>
        <v>0</v>
      </c>
      <c r="F352" s="90">
        <f t="shared" si="25"/>
        <v>0</v>
      </c>
      <c r="G352" s="90">
        <f t="shared" si="26"/>
        <v>0</v>
      </c>
      <c r="H352" s="90">
        <f t="shared" si="27"/>
        <v>0</v>
      </c>
      <c r="I352" s="90">
        <f t="shared" si="28"/>
        <v>0</v>
      </c>
      <c r="J352" s="90">
        <f t="shared" si="29"/>
        <v>0</v>
      </c>
      <c r="K352" s="92">
        <v>0</v>
      </c>
      <c r="L352" s="89">
        <f t="shared" si="30"/>
        <v>0</v>
      </c>
    </row>
    <row r="353" spans="1:12" ht="22.5" customHeight="1">
      <c r="A353" s="88" t="str">
        <f t="shared" si="20"/>
        <v>Serv Ger Cons/Limp</v>
      </c>
      <c r="B353" s="89">
        <f t="shared" si="21"/>
        <v>0</v>
      </c>
      <c r="C353" s="90">
        <f t="shared" si="22"/>
        <v>0</v>
      </c>
      <c r="D353" s="90">
        <f t="shared" si="23"/>
        <v>0</v>
      </c>
      <c r="E353" s="90">
        <f t="shared" si="24"/>
        <v>0</v>
      </c>
      <c r="F353" s="90">
        <f t="shared" si="25"/>
        <v>0</v>
      </c>
      <c r="G353" s="90">
        <f t="shared" si="26"/>
        <v>0</v>
      </c>
      <c r="H353" s="90">
        <f t="shared" si="27"/>
        <v>0</v>
      </c>
      <c r="I353" s="90">
        <f t="shared" si="28"/>
        <v>0</v>
      </c>
      <c r="J353" s="90">
        <f t="shared" ref="J353:J362" si="32">SUM((B353*$D$331)*B303)</f>
        <v>0</v>
      </c>
      <c r="K353" s="92">
        <v>0</v>
      </c>
      <c r="L353" s="89">
        <f t="shared" si="30"/>
        <v>0</v>
      </c>
    </row>
    <row r="354" spans="1:12" ht="22.5" customHeight="1">
      <c r="A354" s="88">
        <f t="shared" si="20"/>
        <v>0</v>
      </c>
      <c r="B354" s="89">
        <f t="shared" si="21"/>
        <v>0</v>
      </c>
      <c r="C354" s="90">
        <f t="shared" si="22"/>
        <v>0</v>
      </c>
      <c r="D354" s="90">
        <f t="shared" si="23"/>
        <v>0</v>
      </c>
      <c r="E354" s="90">
        <f t="shared" si="24"/>
        <v>0</v>
      </c>
      <c r="F354" s="90">
        <f t="shared" si="25"/>
        <v>0</v>
      </c>
      <c r="G354" s="90">
        <f t="shared" si="26"/>
        <v>0</v>
      </c>
      <c r="H354" s="90">
        <f t="shared" si="27"/>
        <v>0</v>
      </c>
      <c r="I354" s="90">
        <f t="shared" si="28"/>
        <v>0</v>
      </c>
      <c r="J354" s="90">
        <f t="shared" si="32"/>
        <v>0</v>
      </c>
      <c r="K354" s="92">
        <v>0</v>
      </c>
      <c r="L354" s="89">
        <f t="shared" si="30"/>
        <v>0</v>
      </c>
    </row>
    <row r="355" spans="1:12" ht="22.5" customHeight="1">
      <c r="A355" s="88">
        <f t="shared" si="20"/>
        <v>0</v>
      </c>
      <c r="B355" s="89">
        <f t="shared" si="21"/>
        <v>0</v>
      </c>
      <c r="C355" s="90">
        <f t="shared" si="22"/>
        <v>0</v>
      </c>
      <c r="D355" s="90">
        <f t="shared" si="23"/>
        <v>0</v>
      </c>
      <c r="E355" s="90">
        <f t="shared" si="24"/>
        <v>0</v>
      </c>
      <c r="F355" s="90">
        <f t="shared" si="25"/>
        <v>0</v>
      </c>
      <c r="G355" s="90">
        <f t="shared" si="26"/>
        <v>0</v>
      </c>
      <c r="H355" s="90">
        <f t="shared" si="27"/>
        <v>0</v>
      </c>
      <c r="I355" s="90">
        <f t="shared" si="28"/>
        <v>0</v>
      </c>
      <c r="J355" s="90">
        <f t="shared" si="32"/>
        <v>0</v>
      </c>
      <c r="K355" s="92">
        <v>0</v>
      </c>
      <c r="L355" s="89">
        <f t="shared" si="30"/>
        <v>0</v>
      </c>
    </row>
    <row r="356" spans="1:12" ht="22.5" customHeight="1">
      <c r="A356" s="88">
        <f t="shared" si="20"/>
        <v>0</v>
      </c>
      <c r="B356" s="89">
        <f t="shared" si="21"/>
        <v>0</v>
      </c>
      <c r="C356" s="90">
        <f t="shared" si="22"/>
        <v>0</v>
      </c>
      <c r="D356" s="90">
        <f t="shared" si="23"/>
        <v>0</v>
      </c>
      <c r="E356" s="90">
        <f t="shared" si="24"/>
        <v>0</v>
      </c>
      <c r="F356" s="90">
        <f t="shared" si="25"/>
        <v>0</v>
      </c>
      <c r="G356" s="90">
        <f t="shared" si="26"/>
        <v>0</v>
      </c>
      <c r="H356" s="90">
        <f t="shared" si="27"/>
        <v>0</v>
      </c>
      <c r="I356" s="90">
        <f t="shared" si="28"/>
        <v>0</v>
      </c>
      <c r="J356" s="90">
        <f t="shared" si="32"/>
        <v>0</v>
      </c>
      <c r="K356" s="92">
        <v>0</v>
      </c>
      <c r="L356" s="89">
        <f t="shared" si="30"/>
        <v>0</v>
      </c>
    </row>
    <row r="357" spans="1:12" ht="22.5" customHeight="1">
      <c r="A357" s="88">
        <f t="shared" si="20"/>
        <v>0</v>
      </c>
      <c r="B357" s="89">
        <f t="shared" si="21"/>
        <v>0</v>
      </c>
      <c r="C357" s="90">
        <f t="shared" si="22"/>
        <v>0</v>
      </c>
      <c r="D357" s="90">
        <f t="shared" si="23"/>
        <v>0</v>
      </c>
      <c r="E357" s="90">
        <f t="shared" si="24"/>
        <v>0</v>
      </c>
      <c r="F357" s="90">
        <f t="shared" si="25"/>
        <v>0</v>
      </c>
      <c r="G357" s="90">
        <f t="shared" si="26"/>
        <v>0</v>
      </c>
      <c r="H357" s="90">
        <f t="shared" si="27"/>
        <v>0</v>
      </c>
      <c r="I357" s="90">
        <f t="shared" si="28"/>
        <v>0</v>
      </c>
      <c r="J357" s="90">
        <f t="shared" si="32"/>
        <v>0</v>
      </c>
      <c r="K357" s="92">
        <v>0</v>
      </c>
      <c r="L357" s="89">
        <f t="shared" si="30"/>
        <v>0</v>
      </c>
    </row>
    <row r="358" spans="1:12" ht="22.5" customHeight="1">
      <c r="A358" s="88">
        <f t="shared" si="20"/>
        <v>0</v>
      </c>
      <c r="B358" s="89">
        <f t="shared" si="21"/>
        <v>0</v>
      </c>
      <c r="C358" s="90">
        <f t="shared" si="22"/>
        <v>0</v>
      </c>
      <c r="D358" s="90">
        <f t="shared" si="23"/>
        <v>0</v>
      </c>
      <c r="E358" s="90">
        <f t="shared" si="24"/>
        <v>0</v>
      </c>
      <c r="F358" s="90">
        <f t="shared" si="25"/>
        <v>0</v>
      </c>
      <c r="G358" s="90">
        <f t="shared" si="26"/>
        <v>0</v>
      </c>
      <c r="H358" s="90">
        <f t="shared" si="27"/>
        <v>0</v>
      </c>
      <c r="I358" s="90">
        <f t="shared" si="28"/>
        <v>0</v>
      </c>
      <c r="J358" s="90">
        <f t="shared" si="32"/>
        <v>0</v>
      </c>
      <c r="K358" s="92">
        <v>0</v>
      </c>
      <c r="L358" s="89">
        <f t="shared" si="30"/>
        <v>0</v>
      </c>
    </row>
    <row r="359" spans="1:12" ht="22.5" customHeight="1">
      <c r="A359" s="88">
        <f t="shared" si="20"/>
        <v>0</v>
      </c>
      <c r="B359" s="89">
        <f t="shared" si="21"/>
        <v>0</v>
      </c>
      <c r="C359" s="90">
        <f t="shared" si="22"/>
        <v>0</v>
      </c>
      <c r="D359" s="90">
        <f t="shared" si="23"/>
        <v>0</v>
      </c>
      <c r="E359" s="90">
        <f t="shared" si="24"/>
        <v>0</v>
      </c>
      <c r="F359" s="90">
        <f t="shared" si="25"/>
        <v>0</v>
      </c>
      <c r="G359" s="90">
        <f t="shared" si="26"/>
        <v>0</v>
      </c>
      <c r="H359" s="90">
        <f t="shared" si="27"/>
        <v>0</v>
      </c>
      <c r="I359" s="90">
        <f t="shared" si="28"/>
        <v>0</v>
      </c>
      <c r="J359" s="90">
        <f t="shared" si="32"/>
        <v>0</v>
      </c>
      <c r="K359" s="92">
        <v>0</v>
      </c>
      <c r="L359" s="89">
        <f t="shared" si="30"/>
        <v>0</v>
      </c>
    </row>
    <row r="360" spans="1:12" ht="22.5" customHeight="1">
      <c r="A360" s="88">
        <f t="shared" si="20"/>
        <v>0</v>
      </c>
      <c r="B360" s="89">
        <f t="shared" si="21"/>
        <v>0</v>
      </c>
      <c r="C360" s="90">
        <f t="shared" si="22"/>
        <v>0</v>
      </c>
      <c r="D360" s="90">
        <f t="shared" si="23"/>
        <v>0</v>
      </c>
      <c r="E360" s="90">
        <f t="shared" si="24"/>
        <v>0</v>
      </c>
      <c r="F360" s="90">
        <f t="shared" si="25"/>
        <v>0</v>
      </c>
      <c r="G360" s="90">
        <f t="shared" si="26"/>
        <v>0</v>
      </c>
      <c r="H360" s="90">
        <f t="shared" si="27"/>
        <v>0</v>
      </c>
      <c r="I360" s="90">
        <f t="shared" si="28"/>
        <v>0</v>
      </c>
      <c r="J360" s="90">
        <f t="shared" si="32"/>
        <v>0</v>
      </c>
      <c r="K360" s="92">
        <v>0</v>
      </c>
      <c r="L360" s="89">
        <f t="shared" si="30"/>
        <v>0</v>
      </c>
    </row>
    <row r="361" spans="1:12" ht="22.5" customHeight="1">
      <c r="A361" s="88">
        <f t="shared" si="20"/>
        <v>0</v>
      </c>
      <c r="B361" s="89">
        <f t="shared" si="21"/>
        <v>0</v>
      </c>
      <c r="C361" s="90">
        <f t="shared" si="22"/>
        <v>0</v>
      </c>
      <c r="D361" s="90">
        <f t="shared" si="23"/>
        <v>0</v>
      </c>
      <c r="E361" s="90">
        <f t="shared" si="24"/>
        <v>0</v>
      </c>
      <c r="F361" s="90">
        <f t="shared" si="25"/>
        <v>0</v>
      </c>
      <c r="G361" s="90">
        <f t="shared" si="26"/>
        <v>0</v>
      </c>
      <c r="H361" s="90">
        <f t="shared" si="27"/>
        <v>0</v>
      </c>
      <c r="I361" s="90">
        <f t="shared" si="28"/>
        <v>0</v>
      </c>
      <c r="J361" s="90">
        <f t="shared" si="32"/>
        <v>0</v>
      </c>
      <c r="K361" s="92">
        <v>0</v>
      </c>
      <c r="L361" s="89">
        <f t="shared" si="30"/>
        <v>0</v>
      </c>
    </row>
    <row r="362" spans="1:12" ht="22.5" customHeight="1">
      <c r="A362" s="88">
        <f t="shared" si="20"/>
        <v>0</v>
      </c>
      <c r="B362" s="89">
        <f t="shared" si="21"/>
        <v>0</v>
      </c>
      <c r="C362" s="90">
        <f t="shared" si="22"/>
        <v>0</v>
      </c>
      <c r="D362" s="90">
        <f t="shared" si="23"/>
        <v>0</v>
      </c>
      <c r="E362" s="90">
        <f t="shared" si="24"/>
        <v>0</v>
      </c>
      <c r="F362" s="90">
        <f t="shared" si="25"/>
        <v>0</v>
      </c>
      <c r="G362" s="90">
        <f t="shared" si="26"/>
        <v>0</v>
      </c>
      <c r="H362" s="90">
        <f t="shared" si="27"/>
        <v>0</v>
      </c>
      <c r="I362" s="90">
        <f t="shared" si="28"/>
        <v>0</v>
      </c>
      <c r="J362" s="90">
        <f t="shared" si="32"/>
        <v>0</v>
      </c>
      <c r="K362" s="92">
        <v>0</v>
      </c>
      <c r="L362" s="89">
        <f t="shared" si="30"/>
        <v>0</v>
      </c>
    </row>
    <row r="363" spans="1:12" ht="22.5" customHeight="1">
      <c r="A363" s="88">
        <f t="shared" si="20"/>
        <v>0</v>
      </c>
      <c r="B363" s="89">
        <f t="shared" si="21"/>
        <v>0</v>
      </c>
      <c r="C363" s="90">
        <f t="shared" si="22"/>
        <v>0</v>
      </c>
      <c r="D363" s="90">
        <f t="shared" si="23"/>
        <v>0</v>
      </c>
      <c r="E363" s="90">
        <f t="shared" si="24"/>
        <v>0</v>
      </c>
      <c r="F363" s="90">
        <f t="shared" si="25"/>
        <v>0</v>
      </c>
      <c r="G363" s="90">
        <f t="shared" si="26"/>
        <v>0</v>
      </c>
      <c r="H363" s="90">
        <f t="shared" si="27"/>
        <v>0</v>
      </c>
      <c r="I363" s="90">
        <f t="shared" si="28"/>
        <v>0</v>
      </c>
      <c r="J363" s="90">
        <f t="shared" si="29"/>
        <v>0</v>
      </c>
      <c r="K363" s="92">
        <v>0</v>
      </c>
      <c r="L363" s="89">
        <f t="shared" si="30"/>
        <v>0</v>
      </c>
    </row>
    <row r="364" spans="1:12" ht="22.5" customHeight="1">
      <c r="A364" s="93" t="s">
        <v>309</v>
      </c>
      <c r="B364" s="94">
        <f>SUM(B343:B363)</f>
        <v>0</v>
      </c>
      <c r="C364" s="90">
        <f>SUM(C343:C363)</f>
        <v>0</v>
      </c>
      <c r="D364" s="90">
        <f t="shared" ref="D364:L364" si="33">SUM(D343:D363)</f>
        <v>0</v>
      </c>
      <c r="E364" s="90">
        <f t="shared" si="33"/>
        <v>0</v>
      </c>
      <c r="F364" s="90">
        <f t="shared" si="33"/>
        <v>0</v>
      </c>
      <c r="G364" s="90">
        <f t="shared" si="33"/>
        <v>0</v>
      </c>
      <c r="H364" s="90">
        <f t="shared" si="33"/>
        <v>0</v>
      </c>
      <c r="I364" s="90">
        <f t="shared" si="33"/>
        <v>0</v>
      </c>
      <c r="J364" s="90">
        <f t="shared" si="33"/>
        <v>0</v>
      </c>
      <c r="K364" s="95">
        <f>SUM(K343:K363)</f>
        <v>0</v>
      </c>
      <c r="L364" s="90">
        <f t="shared" si="33"/>
        <v>0</v>
      </c>
    </row>
    <row r="365" spans="1:12" ht="32.25" customHeight="1">
      <c r="A365" s="416" t="s">
        <v>310</v>
      </c>
      <c r="B365" s="416"/>
      <c r="C365" s="416"/>
      <c r="D365" s="416"/>
      <c r="E365" s="416"/>
      <c r="F365" s="416"/>
      <c r="G365" s="416"/>
      <c r="H365" s="416"/>
      <c r="I365" s="416"/>
      <c r="J365" s="416"/>
      <c r="K365" s="416"/>
      <c r="L365" s="416"/>
    </row>
    <row r="366" spans="1:12" ht="27.75" customHeight="1">
      <c r="A366" s="416" t="s">
        <v>311</v>
      </c>
      <c r="B366" s="416"/>
      <c r="C366" s="416"/>
      <c r="D366" s="416"/>
      <c r="E366" s="416"/>
      <c r="F366" s="416"/>
      <c r="G366" s="416"/>
      <c r="H366" s="416"/>
      <c r="I366" s="416"/>
      <c r="J366" s="416"/>
      <c r="K366" s="416"/>
      <c r="L366" s="416"/>
    </row>
    <row r="367" spans="1:12">
      <c r="A367" s="417" t="s">
        <v>261</v>
      </c>
      <c r="B367" s="418"/>
      <c r="C367" s="418"/>
      <c r="D367" s="418"/>
      <c r="E367" s="418"/>
      <c r="F367" s="418"/>
      <c r="G367" s="418"/>
      <c r="H367" s="418"/>
      <c r="I367" s="418"/>
      <c r="J367" s="418"/>
      <c r="K367" s="418"/>
      <c r="L367" s="418"/>
    </row>
    <row r="370" spans="1:12" ht="19.5" customHeight="1">
      <c r="A370" s="344" t="s">
        <v>312</v>
      </c>
      <c r="B370" s="344"/>
      <c r="C370" s="344"/>
      <c r="D370" s="344"/>
      <c r="E370" s="344"/>
      <c r="F370" s="344"/>
      <c r="G370" s="344"/>
      <c r="H370" s="344"/>
      <c r="I370" s="344"/>
      <c r="J370" s="344"/>
      <c r="K370" s="344"/>
      <c r="L370" s="344"/>
    </row>
    <row r="371" spans="1:12">
      <c r="A371" s="68"/>
      <c r="B371" s="68"/>
      <c r="C371" s="419" t="s">
        <v>313</v>
      </c>
      <c r="D371" s="419"/>
      <c r="E371" s="419"/>
      <c r="F371" s="419"/>
      <c r="G371" s="419"/>
      <c r="H371" s="401" t="s">
        <v>314</v>
      </c>
      <c r="I371" s="401"/>
      <c r="J371" s="401"/>
    </row>
    <row r="372" spans="1:12">
      <c r="C372" s="419"/>
      <c r="D372" s="419"/>
      <c r="E372" s="419"/>
      <c r="F372" s="419"/>
      <c r="G372" s="419"/>
      <c r="H372" s="96" t="s">
        <v>315</v>
      </c>
      <c r="I372" s="96" t="s">
        <v>316</v>
      </c>
      <c r="J372" s="96" t="s">
        <v>317</v>
      </c>
    </row>
    <row r="373" spans="1:12" ht="12.75" customHeight="1">
      <c r="C373" s="427" t="s">
        <v>318</v>
      </c>
      <c r="D373" s="97">
        <v>44563</v>
      </c>
      <c r="E373" s="423" t="s">
        <v>319</v>
      </c>
      <c r="F373" s="423"/>
      <c r="G373" s="423"/>
      <c r="H373" s="428">
        <v>0</v>
      </c>
      <c r="I373" s="429">
        <f>H373*12</f>
        <v>0</v>
      </c>
      <c r="J373" s="430">
        <f>H373*K278</f>
        <v>0</v>
      </c>
    </row>
    <row r="374" spans="1:12" ht="12.75" customHeight="1">
      <c r="C374" s="427"/>
      <c r="D374" s="97">
        <v>44594</v>
      </c>
      <c r="E374" s="423" t="s">
        <v>320</v>
      </c>
      <c r="F374" s="423"/>
      <c r="G374" s="423"/>
      <c r="H374" s="428"/>
      <c r="I374" s="429"/>
      <c r="J374" s="430"/>
    </row>
    <row r="375" spans="1:12" ht="12.75" customHeight="1">
      <c r="C375" s="427"/>
      <c r="D375" s="97">
        <v>44622</v>
      </c>
      <c r="E375" s="423" t="s">
        <v>321</v>
      </c>
      <c r="F375" s="423"/>
      <c r="G375" s="423"/>
      <c r="H375" s="428"/>
      <c r="I375" s="429"/>
      <c r="J375" s="430"/>
    </row>
    <row r="376" spans="1:12" ht="12.75" customHeight="1">
      <c r="C376" s="427"/>
      <c r="D376" s="98" t="s">
        <v>322</v>
      </c>
      <c r="E376" s="423" t="s">
        <v>323</v>
      </c>
      <c r="F376" s="423"/>
      <c r="G376" s="423"/>
      <c r="H376" s="428"/>
      <c r="I376" s="429"/>
      <c r="J376" s="430"/>
    </row>
    <row r="377" spans="1:12" ht="12.75" customHeight="1">
      <c r="C377" s="427"/>
      <c r="D377" s="98" t="s">
        <v>324</v>
      </c>
      <c r="E377" s="423" t="s">
        <v>325</v>
      </c>
      <c r="F377" s="423"/>
      <c r="G377" s="423"/>
      <c r="H377" s="428"/>
      <c r="I377" s="429"/>
      <c r="J377" s="430"/>
    </row>
    <row r="378" spans="1:12" ht="12.75" customHeight="1">
      <c r="C378" s="427"/>
      <c r="D378" s="98" t="s">
        <v>326</v>
      </c>
      <c r="E378" s="423" t="s">
        <v>327</v>
      </c>
      <c r="F378" s="423"/>
      <c r="G378" s="423"/>
      <c r="H378" s="428"/>
      <c r="I378" s="429"/>
      <c r="J378" s="430"/>
    </row>
    <row r="379" spans="1:12" ht="12.75" customHeight="1">
      <c r="C379" s="427"/>
      <c r="D379" s="98" t="s">
        <v>328</v>
      </c>
      <c r="E379" s="423" t="s">
        <v>329</v>
      </c>
      <c r="F379" s="423"/>
      <c r="G379" s="423"/>
      <c r="H379" s="428"/>
      <c r="I379" s="429"/>
      <c r="J379" s="430"/>
    </row>
    <row r="380" spans="1:12" ht="12.75" customHeight="1">
      <c r="C380" s="427"/>
      <c r="D380" s="98" t="s">
        <v>330</v>
      </c>
      <c r="E380" s="423" t="s">
        <v>331</v>
      </c>
      <c r="F380" s="423"/>
      <c r="G380" s="423"/>
      <c r="H380" s="428"/>
      <c r="I380" s="429"/>
      <c r="J380" s="430"/>
    </row>
    <row r="381" spans="1:12" ht="12.75" customHeight="1">
      <c r="C381" s="427"/>
      <c r="D381" s="98" t="s">
        <v>332</v>
      </c>
      <c r="E381" s="423" t="s">
        <v>333</v>
      </c>
      <c r="F381" s="423"/>
      <c r="G381" s="423"/>
      <c r="H381" s="428"/>
      <c r="I381" s="429"/>
      <c r="J381" s="430"/>
    </row>
    <row r="382" spans="1:12" ht="12.75" customHeight="1">
      <c r="C382" s="427"/>
      <c r="D382" s="99" t="s">
        <v>334</v>
      </c>
      <c r="E382" s="423" t="s">
        <v>335</v>
      </c>
      <c r="F382" s="423"/>
      <c r="G382" s="423"/>
      <c r="H382" s="428"/>
      <c r="I382" s="429"/>
      <c r="J382" s="430"/>
    </row>
    <row r="383" spans="1:12" ht="12.75" customHeight="1">
      <c r="C383" s="427"/>
      <c r="D383" s="99" t="s">
        <v>336</v>
      </c>
      <c r="E383" s="423" t="s">
        <v>337</v>
      </c>
      <c r="F383" s="423"/>
      <c r="G383" s="423"/>
      <c r="H383" s="428"/>
      <c r="I383" s="429"/>
      <c r="J383" s="430"/>
    </row>
    <row r="384" spans="1:12" ht="12.75" customHeight="1">
      <c r="C384" s="427"/>
      <c r="D384" s="99" t="s">
        <v>338</v>
      </c>
      <c r="E384" s="423" t="s">
        <v>339</v>
      </c>
      <c r="F384" s="423"/>
      <c r="G384" s="423"/>
      <c r="H384" s="428"/>
      <c r="I384" s="429"/>
      <c r="J384" s="430"/>
    </row>
    <row r="385" spans="1:12" ht="12.75" customHeight="1">
      <c r="C385" s="427"/>
      <c r="D385" s="99" t="s">
        <v>199</v>
      </c>
      <c r="E385" s="423" t="s">
        <v>340</v>
      </c>
      <c r="F385" s="423"/>
      <c r="G385" s="423"/>
      <c r="H385" s="428"/>
      <c r="I385" s="429"/>
      <c r="J385" s="430"/>
    </row>
    <row r="386" spans="1:12" ht="12.75" customHeight="1">
      <c r="C386" s="427"/>
      <c r="D386" s="99" t="s">
        <v>201</v>
      </c>
      <c r="E386" s="423" t="s">
        <v>341</v>
      </c>
      <c r="F386" s="423"/>
      <c r="G386" s="423"/>
      <c r="H386" s="428"/>
      <c r="I386" s="429"/>
      <c r="J386" s="430"/>
    </row>
    <row r="387" spans="1:12" ht="12.75" customHeight="1">
      <c r="C387" s="427"/>
      <c r="D387" s="99" t="s">
        <v>203</v>
      </c>
      <c r="E387" s="423" t="s">
        <v>342</v>
      </c>
      <c r="F387" s="423"/>
      <c r="G387" s="423"/>
      <c r="H387" s="428"/>
      <c r="I387" s="429"/>
      <c r="J387" s="430"/>
    </row>
    <row r="388" spans="1:12" ht="12.75" customHeight="1">
      <c r="C388" s="427"/>
      <c r="D388" s="99" t="s">
        <v>205</v>
      </c>
      <c r="E388" s="423" t="s">
        <v>343</v>
      </c>
      <c r="F388" s="423"/>
      <c r="G388" s="423"/>
      <c r="H388" s="428"/>
      <c r="I388" s="429"/>
      <c r="J388" s="430"/>
    </row>
    <row r="389" spans="1:12" ht="12.75" customHeight="1">
      <c r="C389" s="424" t="s">
        <v>344</v>
      </c>
      <c r="D389" s="425"/>
      <c r="E389" s="425"/>
      <c r="F389" s="425"/>
      <c r="G389" s="426"/>
      <c r="H389" s="100">
        <f t="shared" ref="H389:J389" si="34">H373</f>
        <v>0</v>
      </c>
      <c r="I389" s="100">
        <f t="shared" si="34"/>
        <v>0</v>
      </c>
      <c r="J389" s="100">
        <f t="shared" si="34"/>
        <v>0</v>
      </c>
    </row>
    <row r="390" spans="1:12" ht="12.75" customHeight="1">
      <c r="C390" s="101"/>
      <c r="D390" s="101"/>
      <c r="E390" s="101"/>
      <c r="F390" s="101"/>
      <c r="G390" s="101"/>
      <c r="H390" s="102"/>
      <c r="I390" s="102"/>
      <c r="J390" s="102"/>
    </row>
    <row r="391" spans="1:12" ht="12.75" customHeight="1">
      <c r="A391" s="358" t="s">
        <v>345</v>
      </c>
      <c r="B391" s="358"/>
      <c r="C391" s="358"/>
      <c r="D391" s="358"/>
      <c r="E391" s="358"/>
      <c r="F391" s="358"/>
      <c r="G391" s="358"/>
      <c r="H391" s="358"/>
      <c r="I391" s="358"/>
      <c r="J391" s="358"/>
      <c r="K391" s="358"/>
      <c r="L391" s="358"/>
    </row>
    <row r="392" spans="1:12">
      <c r="C392" s="419" t="s">
        <v>313</v>
      </c>
      <c r="D392" s="419"/>
      <c r="E392" s="419"/>
      <c r="F392" s="419"/>
      <c r="G392" s="419"/>
      <c r="H392" s="401" t="s">
        <v>314</v>
      </c>
      <c r="I392" s="401"/>
      <c r="J392" s="401"/>
    </row>
    <row r="393" spans="1:12">
      <c r="C393" s="419"/>
      <c r="D393" s="419"/>
      <c r="E393" s="419"/>
      <c r="F393" s="419"/>
      <c r="G393" s="419"/>
      <c r="H393" s="103" t="s">
        <v>315</v>
      </c>
      <c r="I393" s="104" t="s">
        <v>316</v>
      </c>
      <c r="J393" s="105" t="s">
        <v>346</v>
      </c>
    </row>
    <row r="394" spans="1:12" ht="27.75" customHeight="1">
      <c r="C394" s="434" t="s">
        <v>347</v>
      </c>
      <c r="D394" s="106" t="s">
        <v>208</v>
      </c>
      <c r="E394" s="431" t="s">
        <v>348</v>
      </c>
      <c r="F394" s="432"/>
      <c r="G394" s="433"/>
      <c r="H394" s="437">
        <v>0</v>
      </c>
      <c r="I394" s="440">
        <f>H394*12</f>
        <v>0</v>
      </c>
      <c r="J394" s="430">
        <f>H394*K278</f>
        <v>0</v>
      </c>
    </row>
    <row r="395" spans="1:12" ht="12.75" customHeight="1">
      <c r="C395" s="435"/>
      <c r="D395" s="107" t="s">
        <v>209</v>
      </c>
      <c r="E395" s="431" t="s">
        <v>349</v>
      </c>
      <c r="F395" s="432"/>
      <c r="G395" s="433"/>
      <c r="H395" s="438"/>
      <c r="I395" s="441"/>
      <c r="J395" s="430"/>
    </row>
    <row r="396" spans="1:12" ht="12.75" customHeight="1">
      <c r="C396" s="435"/>
      <c r="D396" s="107" t="s">
        <v>211</v>
      </c>
      <c r="E396" s="431" t="s">
        <v>350</v>
      </c>
      <c r="F396" s="432"/>
      <c r="G396" s="433"/>
      <c r="H396" s="438"/>
      <c r="I396" s="441"/>
      <c r="J396" s="430"/>
    </row>
    <row r="397" spans="1:12" ht="12.75" customHeight="1">
      <c r="C397" s="435"/>
      <c r="D397" s="107" t="s">
        <v>213</v>
      </c>
      <c r="E397" s="431" t="s">
        <v>351</v>
      </c>
      <c r="F397" s="432"/>
      <c r="G397" s="433"/>
      <c r="H397" s="438"/>
      <c r="I397" s="441"/>
      <c r="J397" s="430"/>
    </row>
    <row r="398" spans="1:12" ht="12.75" customHeight="1">
      <c r="C398" s="435"/>
      <c r="D398" s="107" t="s">
        <v>215</v>
      </c>
      <c r="E398" s="431" t="s">
        <v>352</v>
      </c>
      <c r="F398" s="432"/>
      <c r="G398" s="433"/>
      <c r="H398" s="438"/>
      <c r="I398" s="441"/>
      <c r="J398" s="430"/>
    </row>
    <row r="399" spans="1:12" ht="12.75" customHeight="1">
      <c r="C399" s="435"/>
      <c r="D399" s="107" t="s">
        <v>217</v>
      </c>
      <c r="E399" s="431" t="s">
        <v>353</v>
      </c>
      <c r="F399" s="432"/>
      <c r="G399" s="433"/>
      <c r="H399" s="438"/>
      <c r="I399" s="441"/>
      <c r="J399" s="430"/>
    </row>
    <row r="400" spans="1:12" ht="12.75" customHeight="1">
      <c r="C400" s="435"/>
      <c r="D400" s="107" t="s">
        <v>219</v>
      </c>
      <c r="E400" s="431" t="s">
        <v>354</v>
      </c>
      <c r="F400" s="432"/>
      <c r="G400" s="433"/>
      <c r="H400" s="438"/>
      <c r="I400" s="441"/>
      <c r="J400" s="430"/>
    </row>
    <row r="401" spans="1:12" ht="12.75" customHeight="1">
      <c r="C401" s="435"/>
      <c r="D401" s="107" t="s">
        <v>221</v>
      </c>
      <c r="E401" s="431" t="s">
        <v>355</v>
      </c>
      <c r="F401" s="432"/>
      <c r="G401" s="433"/>
      <c r="H401" s="438"/>
      <c r="I401" s="441"/>
      <c r="J401" s="430"/>
    </row>
    <row r="402" spans="1:12">
      <c r="C402" s="435"/>
      <c r="D402" s="107" t="s">
        <v>223</v>
      </c>
      <c r="E402" s="431" t="s">
        <v>356</v>
      </c>
      <c r="F402" s="432"/>
      <c r="G402" s="433"/>
      <c r="H402" s="438"/>
      <c r="I402" s="441"/>
      <c r="J402" s="430"/>
    </row>
    <row r="403" spans="1:12" ht="12.75" customHeight="1">
      <c r="C403" s="435"/>
      <c r="D403" s="108" t="s">
        <v>225</v>
      </c>
      <c r="E403" s="431" t="s">
        <v>357</v>
      </c>
      <c r="F403" s="432"/>
      <c r="G403" s="433"/>
      <c r="H403" s="438"/>
      <c r="I403" s="441"/>
      <c r="J403" s="430"/>
    </row>
    <row r="404" spans="1:12" ht="12.75" customHeight="1">
      <c r="C404" s="435"/>
      <c r="D404" s="109" t="s">
        <v>227</v>
      </c>
      <c r="E404" s="443" t="s">
        <v>375</v>
      </c>
      <c r="F404" s="444"/>
      <c r="G404" s="445"/>
      <c r="H404" s="439"/>
      <c r="I404" s="442"/>
      <c r="J404" s="430"/>
    </row>
    <row r="405" spans="1:12">
      <c r="C405" s="436"/>
      <c r="D405" s="446" t="s">
        <v>358</v>
      </c>
      <c r="E405" s="446"/>
      <c r="F405" s="446"/>
      <c r="G405" s="446"/>
      <c r="H405" s="110">
        <f>H394</f>
        <v>0</v>
      </c>
      <c r="I405" s="110">
        <f t="shared" ref="I405:J405" si="35">I394</f>
        <v>0</v>
      </c>
      <c r="J405" s="110">
        <f t="shared" si="35"/>
        <v>0</v>
      </c>
    </row>
    <row r="406" spans="1:12" ht="12.75" customHeight="1">
      <c r="C406" s="447" t="s">
        <v>359</v>
      </c>
      <c r="D406" s="448"/>
      <c r="E406" s="111">
        <f>F2</f>
        <v>0</v>
      </c>
      <c r="F406" s="112" t="s">
        <v>360</v>
      </c>
      <c r="G406" s="113">
        <f>H2</f>
        <v>0</v>
      </c>
      <c r="H406" s="114">
        <f>SUM(J316+H389+H405)</f>
        <v>0</v>
      </c>
      <c r="I406" s="114">
        <f>K316+I389+I405</f>
        <v>0</v>
      </c>
      <c r="J406" s="114">
        <f>H406*K278</f>
        <v>0</v>
      </c>
    </row>
    <row r="409" spans="1:12" ht="30" customHeight="1">
      <c r="A409" s="366" t="s">
        <v>361</v>
      </c>
      <c r="B409" s="367"/>
      <c r="C409" s="367"/>
      <c r="D409" s="367"/>
      <c r="E409" s="367"/>
      <c r="F409" s="367"/>
      <c r="G409" s="367"/>
      <c r="H409" s="367"/>
      <c r="I409" s="367"/>
      <c r="J409" s="367"/>
      <c r="K409" s="367"/>
      <c r="L409" s="367"/>
    </row>
    <row r="410" spans="1:12" ht="15.6">
      <c r="A410" s="449">
        <v>2023</v>
      </c>
      <c r="B410" s="449"/>
      <c r="C410" s="449"/>
      <c r="D410" s="449"/>
      <c r="E410" s="449"/>
      <c r="F410" s="449"/>
      <c r="G410" s="449"/>
      <c r="H410" s="449"/>
      <c r="I410" s="449"/>
      <c r="J410" s="449"/>
      <c r="K410" s="449"/>
      <c r="L410" s="449"/>
    </row>
    <row r="411" spans="1:12">
      <c r="A411" s="450"/>
      <c r="B411" s="450"/>
      <c r="C411" s="450">
        <v>44958</v>
      </c>
      <c r="D411" s="450"/>
      <c r="E411" s="450">
        <v>44986</v>
      </c>
      <c r="F411" s="450"/>
      <c r="G411" s="450">
        <v>45017</v>
      </c>
      <c r="H411" s="450"/>
      <c r="I411" s="450">
        <v>45047</v>
      </c>
      <c r="J411" s="450"/>
      <c r="K411" s="450">
        <v>45078</v>
      </c>
      <c r="L411" s="450"/>
    </row>
    <row r="412" spans="1:12">
      <c r="A412" s="451"/>
      <c r="B412" s="451"/>
      <c r="C412" s="452">
        <f>G282</f>
        <v>0</v>
      </c>
      <c r="D412" s="453"/>
      <c r="E412" s="452">
        <f>G282</f>
        <v>0</v>
      </c>
      <c r="F412" s="453"/>
      <c r="G412" s="452">
        <f>G282</f>
        <v>0</v>
      </c>
      <c r="H412" s="453"/>
      <c r="I412" s="452">
        <f>G282</f>
        <v>0</v>
      </c>
      <c r="J412" s="453"/>
      <c r="K412" s="452">
        <f>G282</f>
        <v>0</v>
      </c>
      <c r="L412" s="453"/>
    </row>
    <row r="413" spans="1:12">
      <c r="A413" s="115"/>
      <c r="B413" s="116"/>
      <c r="C413" s="117"/>
      <c r="D413" s="116"/>
      <c r="E413" s="117"/>
      <c r="F413" s="116"/>
      <c r="G413" s="117"/>
      <c r="H413" s="116"/>
      <c r="I413" s="117"/>
      <c r="J413" s="116"/>
      <c r="K413" s="117"/>
      <c r="L413" s="116"/>
    </row>
    <row r="414" spans="1:12">
      <c r="A414" s="450">
        <v>45108</v>
      </c>
      <c r="B414" s="450"/>
      <c r="C414" s="450">
        <v>45139</v>
      </c>
      <c r="D414" s="450"/>
      <c r="E414" s="450">
        <v>45170</v>
      </c>
      <c r="F414" s="450"/>
      <c r="G414" s="450">
        <v>45200</v>
      </c>
      <c r="H414" s="450"/>
      <c r="I414" s="450">
        <v>45231</v>
      </c>
      <c r="J414" s="450"/>
      <c r="K414" s="450">
        <v>45261</v>
      </c>
      <c r="L414" s="450"/>
    </row>
    <row r="415" spans="1:12">
      <c r="A415" s="452">
        <f>G282</f>
        <v>0</v>
      </c>
      <c r="B415" s="453"/>
      <c r="C415" s="452">
        <f>G282</f>
        <v>0</v>
      </c>
      <c r="D415" s="453"/>
      <c r="E415" s="452">
        <f>G282</f>
        <v>0</v>
      </c>
      <c r="F415" s="453"/>
      <c r="G415" s="452">
        <f>G282</f>
        <v>0</v>
      </c>
      <c r="H415" s="453"/>
      <c r="I415" s="452">
        <f>G282</f>
        <v>0</v>
      </c>
      <c r="J415" s="453"/>
      <c r="K415" s="452">
        <f>G282</f>
        <v>0</v>
      </c>
      <c r="L415" s="453"/>
    </row>
    <row r="416" spans="1:12">
      <c r="A416" s="118"/>
      <c r="B416" s="118"/>
      <c r="C416" s="118"/>
      <c r="D416" s="118"/>
      <c r="E416" s="118"/>
      <c r="F416" s="118"/>
      <c r="G416" s="118"/>
      <c r="H416" s="118"/>
      <c r="I416" s="118"/>
      <c r="J416" s="118"/>
      <c r="K416" s="118"/>
      <c r="L416" s="118"/>
    </row>
    <row r="417" spans="1:12" ht="12.75" customHeight="1">
      <c r="A417" s="454">
        <v>2024</v>
      </c>
      <c r="B417" s="454"/>
      <c r="C417" s="454"/>
      <c r="D417" s="454"/>
      <c r="E417" s="454"/>
      <c r="F417" s="454"/>
      <c r="G417" s="454"/>
      <c r="H417" s="454"/>
      <c r="I417" s="454"/>
      <c r="J417" s="454"/>
      <c r="K417" s="454"/>
      <c r="L417" s="454"/>
    </row>
    <row r="418" spans="1:12">
      <c r="A418" s="450">
        <v>45292</v>
      </c>
      <c r="B418" s="450"/>
      <c r="C418" s="450">
        <v>45323</v>
      </c>
      <c r="D418" s="450"/>
      <c r="E418" s="450">
        <v>45352</v>
      </c>
      <c r="F418" s="450"/>
      <c r="G418" s="450">
        <v>45383</v>
      </c>
      <c r="H418" s="450"/>
      <c r="I418" s="450">
        <v>45413</v>
      </c>
      <c r="J418" s="450"/>
      <c r="K418" s="450">
        <v>45444</v>
      </c>
      <c r="L418" s="450"/>
    </row>
    <row r="419" spans="1:12">
      <c r="A419" s="452">
        <f>G282</f>
        <v>0</v>
      </c>
      <c r="B419" s="453"/>
      <c r="C419" s="452">
        <f>G282</f>
        <v>0</v>
      </c>
      <c r="D419" s="453"/>
      <c r="E419" s="452">
        <f>G282</f>
        <v>0</v>
      </c>
      <c r="F419" s="453"/>
      <c r="G419" s="452">
        <f>G282</f>
        <v>0</v>
      </c>
      <c r="H419" s="453"/>
      <c r="I419" s="452">
        <f>G282</f>
        <v>0</v>
      </c>
      <c r="J419" s="453"/>
      <c r="K419" s="452">
        <f>G282</f>
        <v>0</v>
      </c>
      <c r="L419" s="453"/>
    </row>
    <row r="420" spans="1:12">
      <c r="A420" s="115"/>
      <c r="B420" s="116"/>
      <c r="C420" s="117"/>
      <c r="D420" s="116"/>
      <c r="E420" s="117"/>
      <c r="F420" s="116"/>
      <c r="G420" s="117"/>
      <c r="H420" s="116"/>
      <c r="I420" s="117"/>
      <c r="J420" s="116"/>
      <c r="K420" s="117"/>
      <c r="L420" s="116"/>
    </row>
    <row r="421" spans="1:12">
      <c r="A421" s="450">
        <v>45474</v>
      </c>
      <c r="B421" s="450"/>
      <c r="C421" s="450">
        <v>45505</v>
      </c>
      <c r="D421" s="450"/>
      <c r="E421" s="450">
        <v>45536</v>
      </c>
      <c r="F421" s="450"/>
      <c r="G421" s="450">
        <v>45566</v>
      </c>
      <c r="H421" s="450"/>
      <c r="I421" s="450">
        <v>45597</v>
      </c>
      <c r="J421" s="450"/>
      <c r="K421" s="450">
        <v>45627</v>
      </c>
      <c r="L421" s="450"/>
    </row>
    <row r="422" spans="1:12">
      <c r="A422" s="452">
        <f>G282</f>
        <v>0</v>
      </c>
      <c r="B422" s="453"/>
      <c r="C422" s="452">
        <f>G282</f>
        <v>0</v>
      </c>
      <c r="D422" s="453"/>
      <c r="E422" s="452">
        <f>G282</f>
        <v>0</v>
      </c>
      <c r="F422" s="453"/>
      <c r="G422" s="452">
        <f>G282</f>
        <v>0</v>
      </c>
      <c r="H422" s="453"/>
      <c r="I422" s="452">
        <f>G282</f>
        <v>0</v>
      </c>
      <c r="J422" s="453"/>
      <c r="K422" s="452">
        <f>G282</f>
        <v>0</v>
      </c>
      <c r="L422" s="453"/>
    </row>
    <row r="423" spans="1:12">
      <c r="A423" s="118"/>
      <c r="B423" s="118"/>
      <c r="C423" s="118"/>
      <c r="D423" s="118"/>
      <c r="E423" s="118"/>
      <c r="F423" s="118"/>
      <c r="G423" s="118"/>
      <c r="H423" s="118"/>
      <c r="I423" s="118"/>
      <c r="J423" s="118"/>
      <c r="K423" s="118"/>
      <c r="L423" s="118"/>
    </row>
    <row r="424" spans="1:12" ht="15.6">
      <c r="A424" s="455">
        <v>2025</v>
      </c>
      <c r="B424" s="455"/>
      <c r="C424" s="455"/>
      <c r="D424" s="455"/>
      <c r="E424" s="455"/>
      <c r="F424" s="455"/>
      <c r="G424" s="455"/>
      <c r="H424" s="455"/>
      <c r="I424" s="455"/>
      <c r="J424" s="455"/>
      <c r="K424" s="455"/>
      <c r="L424" s="455"/>
    </row>
    <row r="425" spans="1:12">
      <c r="A425" s="450">
        <v>45658</v>
      </c>
      <c r="B425" s="450"/>
      <c r="C425" s="450">
        <v>45689</v>
      </c>
      <c r="D425" s="450"/>
      <c r="E425" s="450">
        <v>45717</v>
      </c>
      <c r="F425" s="450"/>
      <c r="G425" s="450">
        <v>45748</v>
      </c>
      <c r="H425" s="450"/>
      <c r="I425" s="450">
        <v>45778</v>
      </c>
      <c r="J425" s="450"/>
      <c r="K425" s="450">
        <v>45809</v>
      </c>
      <c r="L425" s="450"/>
    </row>
    <row r="426" spans="1:12">
      <c r="A426" s="452">
        <f>G282</f>
        <v>0</v>
      </c>
      <c r="B426" s="453"/>
      <c r="C426" s="452">
        <f>G282</f>
        <v>0</v>
      </c>
      <c r="D426" s="453"/>
      <c r="E426" s="452">
        <f>G282</f>
        <v>0</v>
      </c>
      <c r="F426" s="453"/>
      <c r="G426" s="452">
        <f>G282</f>
        <v>0</v>
      </c>
      <c r="H426" s="453"/>
      <c r="I426" s="452">
        <f>G282</f>
        <v>0</v>
      </c>
      <c r="J426" s="453"/>
      <c r="K426" s="452">
        <f>G282</f>
        <v>0</v>
      </c>
      <c r="L426" s="453"/>
    </row>
    <row r="427" spans="1:12">
      <c r="A427" s="119"/>
      <c r="B427" s="116"/>
      <c r="C427" s="119"/>
      <c r="D427" s="116"/>
      <c r="E427" s="119"/>
      <c r="F427" s="116"/>
      <c r="G427" s="119"/>
      <c r="H427" s="116"/>
      <c r="I427" s="119"/>
      <c r="J427" s="116"/>
      <c r="K427" s="119"/>
      <c r="L427" s="116"/>
    </row>
    <row r="428" spans="1:12">
      <c r="A428" s="450">
        <v>45839</v>
      </c>
      <c r="B428" s="450"/>
      <c r="C428" s="450">
        <v>45870</v>
      </c>
      <c r="D428" s="450"/>
      <c r="E428" s="450">
        <v>45901</v>
      </c>
      <c r="F428" s="450"/>
      <c r="G428" s="450">
        <v>45931</v>
      </c>
      <c r="H428" s="450"/>
      <c r="I428" s="450">
        <v>45962</v>
      </c>
      <c r="J428" s="450"/>
      <c r="K428" s="450">
        <v>45992</v>
      </c>
      <c r="L428" s="450"/>
    </row>
    <row r="429" spans="1:12">
      <c r="A429" s="457">
        <f>G282</f>
        <v>0</v>
      </c>
      <c r="B429" s="458"/>
      <c r="C429" s="459">
        <f>G282</f>
        <v>0</v>
      </c>
      <c r="D429" s="460"/>
      <c r="E429" s="457">
        <f>G282</f>
        <v>0</v>
      </c>
      <c r="F429" s="458"/>
      <c r="G429" s="457">
        <f>G282</f>
        <v>0</v>
      </c>
      <c r="H429" s="458"/>
      <c r="I429" s="457">
        <f>G282</f>
        <v>0</v>
      </c>
      <c r="J429" s="458"/>
      <c r="K429" s="457">
        <f>G282</f>
        <v>0</v>
      </c>
      <c r="L429" s="458"/>
    </row>
    <row r="430" spans="1:12">
      <c r="A430" s="119"/>
      <c r="B430" s="120"/>
      <c r="C430" s="119"/>
      <c r="D430" s="120"/>
      <c r="E430" s="119"/>
      <c r="F430" s="120"/>
      <c r="G430" s="119"/>
      <c r="H430" s="120"/>
      <c r="I430" s="119"/>
      <c r="J430" s="120"/>
      <c r="K430" s="119"/>
      <c r="L430" s="120"/>
    </row>
    <row r="431" spans="1:12" ht="12.75" customHeight="1">
      <c r="A431" s="456">
        <v>2026</v>
      </c>
      <c r="B431" s="456"/>
      <c r="C431" s="456"/>
      <c r="D431" s="456"/>
      <c r="E431" s="456"/>
      <c r="F431" s="456"/>
      <c r="G431" s="456"/>
      <c r="H431" s="456"/>
      <c r="I431" s="456"/>
      <c r="J431" s="456"/>
      <c r="K431" s="456"/>
      <c r="L431" s="456"/>
    </row>
    <row r="432" spans="1:12">
      <c r="A432" s="450">
        <v>46023</v>
      </c>
      <c r="B432" s="450"/>
      <c r="C432" s="450">
        <v>46054</v>
      </c>
      <c r="D432" s="450"/>
      <c r="E432" s="450">
        <v>46082</v>
      </c>
      <c r="F432" s="450"/>
      <c r="G432" s="450">
        <v>46113</v>
      </c>
      <c r="H432" s="450"/>
      <c r="I432" s="450">
        <v>46143</v>
      </c>
      <c r="J432" s="450"/>
      <c r="K432" s="450">
        <v>46174</v>
      </c>
      <c r="L432" s="450"/>
    </row>
    <row r="433" spans="1:12">
      <c r="A433" s="452">
        <f>G282</f>
        <v>0</v>
      </c>
      <c r="B433" s="453"/>
      <c r="C433" s="452">
        <f>G282</f>
        <v>0</v>
      </c>
      <c r="D433" s="453"/>
      <c r="E433" s="452">
        <f>G282</f>
        <v>0</v>
      </c>
      <c r="F433" s="453"/>
      <c r="G433" s="452">
        <f>G282</f>
        <v>0</v>
      </c>
      <c r="H433" s="453"/>
      <c r="I433" s="452">
        <f>G282</f>
        <v>0</v>
      </c>
      <c r="J433" s="453"/>
      <c r="K433" s="452">
        <f>G282</f>
        <v>0</v>
      </c>
      <c r="L433" s="453"/>
    </row>
    <row r="434" spans="1:12">
      <c r="A434" s="115"/>
      <c r="B434" s="120"/>
      <c r="C434" s="117"/>
      <c r="D434" s="120"/>
      <c r="E434" s="117"/>
      <c r="F434" s="120"/>
      <c r="G434" s="117"/>
      <c r="H434" s="120"/>
      <c r="I434" s="117"/>
      <c r="J434" s="120"/>
      <c r="K434" s="117"/>
      <c r="L434" s="120"/>
    </row>
    <row r="435" spans="1:12">
      <c r="A435" s="450">
        <v>46204</v>
      </c>
      <c r="B435" s="450"/>
      <c r="C435" s="450">
        <v>46235</v>
      </c>
      <c r="D435" s="450"/>
      <c r="E435" s="450">
        <v>46266</v>
      </c>
      <c r="F435" s="450"/>
      <c r="G435" s="450">
        <v>46296</v>
      </c>
      <c r="H435" s="450"/>
      <c r="I435" s="450">
        <v>46327</v>
      </c>
      <c r="J435" s="450"/>
      <c r="K435" s="450">
        <v>46357</v>
      </c>
      <c r="L435" s="450"/>
    </row>
    <row r="436" spans="1:12">
      <c r="A436" s="452">
        <f>G282</f>
        <v>0</v>
      </c>
      <c r="B436" s="453"/>
      <c r="C436" s="452">
        <f>G282</f>
        <v>0</v>
      </c>
      <c r="D436" s="453"/>
      <c r="E436" s="452">
        <f>G282</f>
        <v>0</v>
      </c>
      <c r="F436" s="453"/>
      <c r="G436" s="461">
        <f>G282</f>
        <v>0</v>
      </c>
      <c r="H436" s="461"/>
      <c r="I436" s="452">
        <f>G282</f>
        <v>0</v>
      </c>
      <c r="J436" s="453"/>
      <c r="K436" s="452">
        <f>G282</f>
        <v>0</v>
      </c>
      <c r="L436" s="453"/>
    </row>
    <row r="437" spans="1:12">
      <c r="A437" s="119"/>
      <c r="B437" s="120"/>
      <c r="C437" s="119"/>
      <c r="D437" s="120"/>
      <c r="E437" s="119"/>
      <c r="F437" s="120"/>
      <c r="G437" s="119"/>
      <c r="H437" s="120"/>
      <c r="I437" s="119"/>
      <c r="J437" s="120"/>
      <c r="K437" s="119"/>
      <c r="L437" s="120"/>
    </row>
    <row r="438" spans="1:12" ht="12.75" customHeight="1">
      <c r="A438" s="456">
        <v>2027</v>
      </c>
      <c r="B438" s="456"/>
      <c r="C438" s="456"/>
      <c r="D438" s="456"/>
      <c r="E438" s="456"/>
      <c r="F438" s="456"/>
      <c r="G438" s="456"/>
      <c r="H438" s="456"/>
      <c r="I438" s="456"/>
      <c r="J438" s="456"/>
      <c r="K438" s="456"/>
      <c r="L438" s="456"/>
    </row>
    <row r="439" spans="1:12">
      <c r="A439" s="450">
        <v>46388</v>
      </c>
      <c r="B439" s="450"/>
      <c r="C439" s="450">
        <v>46419</v>
      </c>
      <c r="D439" s="450"/>
      <c r="E439" s="450">
        <v>46447</v>
      </c>
      <c r="F439" s="450"/>
      <c r="G439" s="450">
        <v>46478</v>
      </c>
      <c r="H439" s="450"/>
      <c r="I439" s="450">
        <v>46508</v>
      </c>
      <c r="J439" s="450"/>
      <c r="K439" s="450">
        <v>46539</v>
      </c>
      <c r="L439" s="450"/>
    </row>
    <row r="440" spans="1:12">
      <c r="A440" s="452">
        <f>G282</f>
        <v>0</v>
      </c>
      <c r="B440" s="453"/>
      <c r="C440" s="452">
        <f>G282</f>
        <v>0</v>
      </c>
      <c r="D440" s="453"/>
      <c r="E440" s="452">
        <f>G282</f>
        <v>0</v>
      </c>
      <c r="F440" s="453"/>
      <c r="G440" s="452">
        <f>G282</f>
        <v>0</v>
      </c>
      <c r="H440" s="453"/>
      <c r="I440" s="452">
        <f>G282</f>
        <v>0</v>
      </c>
      <c r="J440" s="453"/>
      <c r="K440" s="452">
        <f>G282</f>
        <v>0</v>
      </c>
      <c r="L440" s="453"/>
    </row>
    <row r="441" spans="1:12">
      <c r="A441" s="115"/>
      <c r="B441" s="120"/>
      <c r="C441" s="117"/>
      <c r="D441" s="120"/>
      <c r="E441" s="117"/>
      <c r="F441" s="120"/>
      <c r="G441" s="117"/>
      <c r="H441" s="120"/>
      <c r="I441" s="117"/>
      <c r="J441" s="120"/>
      <c r="K441" s="117"/>
      <c r="L441" s="120"/>
    </row>
    <row r="442" spans="1:12">
      <c r="A442" s="450">
        <v>46569</v>
      </c>
      <c r="B442" s="450"/>
      <c r="C442" s="450">
        <v>46600</v>
      </c>
      <c r="D442" s="450"/>
      <c r="E442" s="450">
        <v>46631</v>
      </c>
      <c r="F442" s="450"/>
      <c r="G442" s="450">
        <v>46661</v>
      </c>
      <c r="H442" s="450"/>
      <c r="I442" s="450">
        <v>46692</v>
      </c>
      <c r="J442" s="450"/>
      <c r="K442" s="450">
        <v>46722</v>
      </c>
      <c r="L442" s="450"/>
    </row>
    <row r="443" spans="1:12">
      <c r="A443" s="452">
        <f>G282</f>
        <v>0</v>
      </c>
      <c r="B443" s="453"/>
      <c r="C443" s="452">
        <f>G282</f>
        <v>0</v>
      </c>
      <c r="D443" s="453"/>
      <c r="E443" s="452">
        <f>G282</f>
        <v>0</v>
      </c>
      <c r="F443" s="453"/>
      <c r="G443" s="452">
        <f>G282</f>
        <v>0</v>
      </c>
      <c r="H443" s="453"/>
      <c r="I443" s="452">
        <f>G282</f>
        <v>0</v>
      </c>
      <c r="J443" s="453"/>
      <c r="K443" s="452">
        <f>G282</f>
        <v>0</v>
      </c>
      <c r="L443" s="453"/>
    </row>
    <row r="444" spans="1:12">
      <c r="A444" s="68"/>
      <c r="B444" s="68"/>
      <c r="C444" s="121"/>
      <c r="D444" s="121"/>
      <c r="E444" s="121"/>
      <c r="F444" s="68"/>
      <c r="G444" s="121"/>
      <c r="H444" s="68"/>
      <c r="I444" s="121"/>
      <c r="J444" s="68"/>
      <c r="K444" s="121"/>
      <c r="L444" s="68"/>
    </row>
    <row r="445" spans="1:12">
      <c r="A445" s="68"/>
      <c r="B445" s="68"/>
      <c r="C445" s="121"/>
      <c r="D445" s="121"/>
      <c r="E445" s="121"/>
      <c r="F445" s="68"/>
      <c r="G445" s="121"/>
      <c r="H445" s="68"/>
      <c r="I445" s="121"/>
      <c r="J445" s="68"/>
      <c r="K445" s="121"/>
      <c r="L445" s="68"/>
    </row>
    <row r="446" spans="1:12" ht="15.6">
      <c r="A446" s="456">
        <v>2028</v>
      </c>
      <c r="B446" s="456"/>
      <c r="C446" s="456"/>
      <c r="D446" s="456"/>
      <c r="E446" s="456"/>
      <c r="F446" s="456"/>
      <c r="G446" s="456"/>
      <c r="H446" s="456"/>
      <c r="I446" s="456"/>
      <c r="J446" s="456"/>
      <c r="K446" s="456"/>
      <c r="L446" s="456"/>
    </row>
    <row r="447" spans="1:12">
      <c r="A447" s="450">
        <v>46753</v>
      </c>
      <c r="B447" s="450"/>
      <c r="C447" s="450"/>
      <c r="D447" s="450"/>
      <c r="E447" s="450"/>
      <c r="F447" s="450"/>
      <c r="G447" s="450"/>
      <c r="H447" s="450"/>
      <c r="I447" s="450"/>
      <c r="J447" s="450"/>
      <c r="K447" s="450"/>
      <c r="L447" s="450"/>
    </row>
    <row r="448" spans="1:12">
      <c r="A448" s="452">
        <f>G282</f>
        <v>0</v>
      </c>
      <c r="B448" s="453"/>
      <c r="C448" s="452"/>
      <c r="D448" s="453"/>
      <c r="E448" s="452"/>
      <c r="F448" s="453"/>
      <c r="G448" s="452"/>
      <c r="H448" s="453"/>
      <c r="I448" s="452"/>
      <c r="J448" s="453"/>
      <c r="K448" s="452"/>
      <c r="L448" s="453"/>
    </row>
    <row r="449" spans="1:12">
      <c r="A449" s="68"/>
      <c r="B449" s="68"/>
      <c r="C449" s="121"/>
      <c r="D449" s="121"/>
      <c r="E449" s="121"/>
      <c r="F449" s="68"/>
      <c r="G449" s="121"/>
      <c r="H449" s="68"/>
      <c r="I449" s="121"/>
      <c r="J449" s="68"/>
      <c r="K449" s="121"/>
      <c r="L449" s="68"/>
    </row>
    <row r="451" spans="1:12" ht="22.5" customHeight="1">
      <c r="A451" s="473" t="s">
        <v>362</v>
      </c>
      <c r="B451" s="474"/>
      <c r="C451" s="474"/>
      <c r="D451" s="474"/>
      <c r="E451" s="474"/>
      <c r="F451" s="474"/>
      <c r="G451" s="474"/>
      <c r="H451" s="474"/>
      <c r="I451" s="474"/>
      <c r="J451" s="474"/>
      <c r="K451" s="474"/>
      <c r="L451" s="474"/>
    </row>
    <row r="452" spans="1:12" ht="113.25" customHeight="1">
      <c r="A452" s="475"/>
      <c r="B452" s="475"/>
      <c r="C452" s="475"/>
      <c r="D452" s="475"/>
      <c r="E452" s="475"/>
      <c r="F452" s="475"/>
      <c r="G452" s="475"/>
      <c r="H452" s="475"/>
      <c r="I452" s="475"/>
      <c r="J452" s="475"/>
      <c r="K452" s="475"/>
      <c r="L452" s="475"/>
    </row>
    <row r="453" spans="1:12">
      <c r="A453" s="122"/>
      <c r="B453" s="122"/>
      <c r="C453" s="122"/>
      <c r="D453" s="122"/>
      <c r="E453" s="122"/>
      <c r="F453" s="122"/>
      <c r="G453" s="122"/>
      <c r="H453" s="122"/>
      <c r="I453" s="122"/>
      <c r="J453" s="122"/>
      <c r="K453" s="122"/>
      <c r="L453" s="122"/>
    </row>
    <row r="454" spans="1:12" ht="21" customHeight="1">
      <c r="A454" s="476" t="s">
        <v>363</v>
      </c>
      <c r="B454" s="477"/>
      <c r="C454" s="477"/>
      <c r="D454" s="477"/>
      <c r="E454" s="477"/>
      <c r="F454" s="477"/>
      <c r="G454" s="477"/>
      <c r="H454" s="477"/>
      <c r="I454" s="477"/>
      <c r="J454" s="477"/>
      <c r="K454" s="477"/>
      <c r="L454" s="477"/>
    </row>
    <row r="455" spans="1:12" ht="46.5" customHeight="1">
      <c r="A455" s="478" t="s">
        <v>364</v>
      </c>
      <c r="B455" s="478"/>
      <c r="C455" s="478"/>
      <c r="D455" s="478"/>
      <c r="E455" s="478"/>
      <c r="F455" s="478"/>
      <c r="G455" s="478"/>
      <c r="H455" s="478"/>
      <c r="I455" s="478"/>
      <c r="J455" s="478"/>
      <c r="K455" s="478"/>
      <c r="L455" s="478"/>
    </row>
    <row r="456" spans="1:12" ht="52.5" customHeight="1">
      <c r="A456" s="479" t="s">
        <v>365</v>
      </c>
      <c r="B456" s="480"/>
      <c r="C456" s="480"/>
      <c r="D456" s="480"/>
      <c r="E456" s="480"/>
      <c r="F456" s="480"/>
      <c r="G456" s="480"/>
      <c r="H456" s="480"/>
      <c r="I456" s="480"/>
      <c r="J456" s="480"/>
      <c r="K456" s="480"/>
      <c r="L456" s="481"/>
    </row>
    <row r="457" spans="1:12" ht="21.75" customHeight="1">
      <c r="A457" s="482" t="s">
        <v>366</v>
      </c>
      <c r="B457" s="483"/>
      <c r="C457" s="483"/>
      <c r="D457" s="483"/>
      <c r="E457" s="483"/>
      <c r="F457" s="483"/>
      <c r="G457" s="483"/>
      <c r="H457" s="483"/>
      <c r="I457" s="483"/>
      <c r="J457" s="483"/>
      <c r="K457" s="483"/>
      <c r="L457" s="484"/>
    </row>
    <row r="458" spans="1:12">
      <c r="A458" s="123"/>
      <c r="B458" s="68"/>
      <c r="C458" s="124" t="s">
        <v>367</v>
      </c>
      <c r="D458" s="125"/>
      <c r="E458" s="126" t="s">
        <v>368</v>
      </c>
      <c r="F458" s="125"/>
      <c r="G458" s="127" t="s">
        <v>368</v>
      </c>
      <c r="H458" s="128"/>
      <c r="L458" s="129"/>
    </row>
    <row r="459" spans="1:12">
      <c r="A459" s="68"/>
      <c r="C459" s="130"/>
      <c r="D459" s="119"/>
      <c r="E459" s="131"/>
      <c r="F459" s="119"/>
      <c r="G459" s="127"/>
      <c r="H459" s="68"/>
      <c r="L459" s="129"/>
    </row>
    <row r="460" spans="1:12">
      <c r="A460" s="123"/>
      <c r="C460" s="463"/>
      <c r="D460" s="463"/>
      <c r="E460" s="463"/>
      <c r="F460" s="463"/>
      <c r="G460" s="463"/>
      <c r="H460" s="463"/>
      <c r="L460" s="129"/>
    </row>
    <row r="461" spans="1:12">
      <c r="A461" s="132"/>
      <c r="B461" s="133"/>
      <c r="C461" s="464" t="s">
        <v>369</v>
      </c>
      <c r="D461" s="462"/>
      <c r="E461" s="462"/>
      <c r="F461" s="462"/>
      <c r="G461" s="462"/>
      <c r="H461" s="462"/>
      <c r="I461" s="133"/>
      <c r="J461" s="133"/>
      <c r="K461" s="133"/>
      <c r="L461" s="134"/>
    </row>
    <row r="462" spans="1:12">
      <c r="A462" s="132"/>
      <c r="B462" s="135"/>
      <c r="C462" s="136"/>
      <c r="D462" s="137"/>
      <c r="E462" s="137"/>
      <c r="F462" s="137"/>
      <c r="G462" s="137"/>
      <c r="H462" s="137"/>
      <c r="I462" s="135"/>
      <c r="J462" s="135"/>
      <c r="K462" s="135"/>
      <c r="L462" s="138"/>
    </row>
    <row r="463" spans="1:12">
      <c r="A463" s="133"/>
      <c r="B463" s="133"/>
      <c r="C463" s="126"/>
      <c r="D463" s="126"/>
      <c r="E463" s="126"/>
      <c r="F463" s="126"/>
      <c r="G463" s="126"/>
      <c r="H463" s="126"/>
      <c r="I463" s="133"/>
      <c r="J463" s="133"/>
      <c r="K463" s="133"/>
      <c r="L463" s="133"/>
    </row>
    <row r="464" spans="1:12" ht="25.5" customHeight="1">
      <c r="A464" s="465" t="s">
        <v>370</v>
      </c>
      <c r="B464" s="465"/>
      <c r="C464" s="465"/>
      <c r="D464" s="465"/>
      <c r="E464" s="465"/>
      <c r="F464" s="465"/>
    </row>
    <row r="465" spans="1:12" ht="15.6">
      <c r="A465" s="466"/>
      <c r="B465" s="467"/>
      <c r="C465" s="467"/>
      <c r="D465" s="467"/>
      <c r="E465" s="467"/>
      <c r="F465" s="467"/>
      <c r="G465" s="467"/>
      <c r="H465" s="467"/>
      <c r="I465" s="467"/>
      <c r="J465" s="467"/>
      <c r="K465" s="467"/>
      <c r="L465" s="468"/>
    </row>
    <row r="466" spans="1:12">
      <c r="A466" s="469" t="s">
        <v>371</v>
      </c>
      <c r="B466" s="470"/>
      <c r="C466" s="470"/>
      <c r="D466" s="470"/>
      <c r="E466" s="470"/>
      <c r="F466" s="470"/>
      <c r="G466" s="470"/>
      <c r="H466" s="470"/>
      <c r="I466" s="470"/>
      <c r="J466" s="470"/>
      <c r="K466" s="470"/>
      <c r="L466" s="471"/>
    </row>
    <row r="467" spans="1:12">
      <c r="B467" s="139"/>
      <c r="C467" s="139"/>
      <c r="D467" s="139"/>
      <c r="E467" s="139"/>
      <c r="F467" s="139"/>
      <c r="G467" s="139"/>
      <c r="H467" s="139"/>
      <c r="I467" s="139"/>
      <c r="J467" s="139"/>
      <c r="K467" s="139"/>
      <c r="L467" s="140"/>
    </row>
    <row r="468" spans="1:12">
      <c r="A468" s="141"/>
      <c r="B468" s="68"/>
      <c r="C468" s="124" t="s">
        <v>367</v>
      </c>
      <c r="D468" s="142"/>
      <c r="E468" s="126" t="s">
        <v>368</v>
      </c>
      <c r="F468" s="142"/>
      <c r="G468" s="127" t="s">
        <v>368</v>
      </c>
      <c r="H468" s="46"/>
      <c r="L468" s="129"/>
    </row>
    <row r="469" spans="1:12">
      <c r="B469" s="68"/>
      <c r="C469" s="143"/>
      <c r="D469" s="143"/>
      <c r="E469" s="143"/>
      <c r="F469" s="143"/>
      <c r="G469" s="143"/>
      <c r="H469" s="68"/>
      <c r="L469" s="129"/>
    </row>
    <row r="470" spans="1:12" ht="12.75" customHeight="1">
      <c r="A470" s="68"/>
      <c r="B470" s="68"/>
      <c r="C470" s="68"/>
      <c r="D470" s="68"/>
      <c r="E470" s="68"/>
      <c r="F470" s="68"/>
      <c r="G470" s="68"/>
      <c r="H470" s="68"/>
      <c r="I470" s="68"/>
      <c r="L470" s="129"/>
    </row>
    <row r="471" spans="1:12">
      <c r="A471" s="121"/>
      <c r="B471" s="121"/>
      <c r="C471" s="121"/>
      <c r="D471" s="121"/>
      <c r="E471" s="68"/>
      <c r="F471" s="68"/>
      <c r="G471" s="68"/>
      <c r="H471" s="68"/>
      <c r="I471" s="68"/>
      <c r="L471" s="129"/>
    </row>
    <row r="472" spans="1:12">
      <c r="A472" s="68"/>
      <c r="B472" s="68"/>
      <c r="C472" s="472"/>
      <c r="D472" s="472"/>
      <c r="E472" s="472"/>
      <c r="F472" s="472"/>
      <c r="G472" s="472"/>
      <c r="H472" s="472"/>
      <c r="I472" s="68"/>
      <c r="L472" s="129"/>
    </row>
    <row r="473" spans="1:12">
      <c r="A473" s="68"/>
      <c r="B473" s="68"/>
      <c r="C473" s="462" t="s">
        <v>372</v>
      </c>
      <c r="D473" s="462"/>
      <c r="E473" s="462"/>
      <c r="F473" s="462"/>
      <c r="G473" s="462"/>
      <c r="H473" s="462"/>
      <c r="I473" s="68"/>
      <c r="L473" s="129"/>
    </row>
    <row r="474" spans="1:12">
      <c r="A474" s="144"/>
      <c r="B474" s="144"/>
      <c r="C474" s="144"/>
      <c r="D474" s="144"/>
      <c r="E474" s="144"/>
      <c r="F474" s="144"/>
      <c r="G474" s="144"/>
      <c r="H474" s="144"/>
      <c r="I474" s="144"/>
      <c r="J474" s="144"/>
      <c r="K474" s="144"/>
      <c r="L474" s="145"/>
    </row>
    <row r="475" spans="1:12">
      <c r="E475" s="146"/>
    </row>
  </sheetData>
  <sheetProtection password="CC61" sheet="1" objects="1" scenarios="1"/>
  <customSheetViews>
    <customSheetView guid="{E881A0F7-76DF-4575-B7CF-08614C0DE75C}" scale="80" topLeftCell="A372">
      <selection activeCell="J406" sqref="J406"/>
      <pageMargins left="0.511811024" right="0.511811024" top="0.78740157499999996" bottom="0.78740157499999996" header="0.31496062000000002" footer="0.31496062000000002"/>
      <pageSetup paperSize="9" orientation="portrait" r:id="rId1"/>
    </customSheetView>
  </customSheetViews>
  <mergeCells count="722">
    <mergeCell ref="A179:L179"/>
    <mergeCell ref="A180:B180"/>
    <mergeCell ref="C180:G180"/>
    <mergeCell ref="A181:B181"/>
    <mergeCell ref="C181:G181"/>
    <mergeCell ref="A170:B170"/>
    <mergeCell ref="A172:B172"/>
    <mergeCell ref="C172:G172"/>
    <mergeCell ref="A173:B173"/>
    <mergeCell ref="C173:G173"/>
    <mergeCell ref="A174:B174"/>
    <mergeCell ref="C174:G174"/>
    <mergeCell ref="C170:G170"/>
    <mergeCell ref="A171:B171"/>
    <mergeCell ref="C171:G171"/>
    <mergeCell ref="A187:G187"/>
    <mergeCell ref="A188:L188"/>
    <mergeCell ref="A109:G109"/>
    <mergeCell ref="A182:B182"/>
    <mergeCell ref="C182:G182"/>
    <mergeCell ref="A183:B183"/>
    <mergeCell ref="C183:G183"/>
    <mergeCell ref="A184:B184"/>
    <mergeCell ref="C184:G184"/>
    <mergeCell ref="A185:B185"/>
    <mergeCell ref="C185:G185"/>
    <mergeCell ref="A186:B186"/>
    <mergeCell ref="C186:G186"/>
    <mergeCell ref="A175:B175"/>
    <mergeCell ref="C175:G175"/>
    <mergeCell ref="A176:G176"/>
    <mergeCell ref="A177:L177"/>
    <mergeCell ref="A178:L178"/>
    <mergeCell ref="A165:G165"/>
    <mergeCell ref="A166:L166"/>
    <mergeCell ref="A167:L167"/>
    <mergeCell ref="A168:L168"/>
    <mergeCell ref="A169:B169"/>
    <mergeCell ref="C169:G169"/>
    <mergeCell ref="A119:G119"/>
    <mergeCell ref="A163:B163"/>
    <mergeCell ref="C163:G163"/>
    <mergeCell ref="A164:B164"/>
    <mergeCell ref="C164:G164"/>
    <mergeCell ref="A150:B150"/>
    <mergeCell ref="C150:G150"/>
    <mergeCell ref="A151:B151"/>
    <mergeCell ref="C151:G151"/>
    <mergeCell ref="A152:B152"/>
    <mergeCell ref="C152:G152"/>
    <mergeCell ref="A147:B147"/>
    <mergeCell ref="C147:G147"/>
    <mergeCell ref="A148:B148"/>
    <mergeCell ref="C148:G148"/>
    <mergeCell ref="A149:B149"/>
    <mergeCell ref="C149:G149"/>
    <mergeCell ref="A142:L142"/>
    <mergeCell ref="A143:L143"/>
    <mergeCell ref="A144:L144"/>
    <mergeCell ref="A114:B114"/>
    <mergeCell ref="C114:G114"/>
    <mergeCell ref="A115:B115"/>
    <mergeCell ref="C115:G115"/>
    <mergeCell ref="A116:B116"/>
    <mergeCell ref="C116:G116"/>
    <mergeCell ref="A117:B117"/>
    <mergeCell ref="C117:G117"/>
    <mergeCell ref="A118:B118"/>
    <mergeCell ref="C118:G118"/>
    <mergeCell ref="F60:G60"/>
    <mergeCell ref="H60:I60"/>
    <mergeCell ref="K60:L60"/>
    <mergeCell ref="A131:L131"/>
    <mergeCell ref="A132:B132"/>
    <mergeCell ref="C132:G132"/>
    <mergeCell ref="A133:B133"/>
    <mergeCell ref="C133:G133"/>
    <mergeCell ref="A134:B134"/>
    <mergeCell ref="C134:G134"/>
    <mergeCell ref="A121:L121"/>
    <mergeCell ref="A122:B122"/>
    <mergeCell ref="C122:G122"/>
    <mergeCell ref="A123:B123"/>
    <mergeCell ref="C123:G123"/>
    <mergeCell ref="A124:B124"/>
    <mergeCell ref="C124:G124"/>
    <mergeCell ref="A125:B125"/>
    <mergeCell ref="C125:G125"/>
    <mergeCell ref="A126:B126"/>
    <mergeCell ref="C126:G126"/>
    <mergeCell ref="A127:B127"/>
    <mergeCell ref="C127:G127"/>
    <mergeCell ref="A128:B128"/>
    <mergeCell ref="K66:L66"/>
    <mergeCell ref="A50:L50"/>
    <mergeCell ref="A51:B51"/>
    <mergeCell ref="C51:H51"/>
    <mergeCell ref="K51:L51"/>
    <mergeCell ref="B52:E52"/>
    <mergeCell ref="G52:H52"/>
    <mergeCell ref="K52:L52"/>
    <mergeCell ref="B53:E53"/>
    <mergeCell ref="G53:L53"/>
    <mergeCell ref="A54:E54"/>
    <mergeCell ref="F54:G54"/>
    <mergeCell ref="H54:I54"/>
    <mergeCell ref="K54:L54"/>
    <mergeCell ref="A56:L56"/>
    <mergeCell ref="A57:B57"/>
    <mergeCell ref="C57:H57"/>
    <mergeCell ref="K57:L57"/>
    <mergeCell ref="B58:E58"/>
    <mergeCell ref="G58:H58"/>
    <mergeCell ref="K58:L58"/>
    <mergeCell ref="B59:E59"/>
    <mergeCell ref="G59:L59"/>
    <mergeCell ref="A60:E60"/>
    <mergeCell ref="C473:H473"/>
    <mergeCell ref="A447:B447"/>
    <mergeCell ref="C447:D447"/>
    <mergeCell ref="E447:F447"/>
    <mergeCell ref="G447:H447"/>
    <mergeCell ref="I447:J447"/>
    <mergeCell ref="C460:H460"/>
    <mergeCell ref="C461:H461"/>
    <mergeCell ref="A464:F464"/>
    <mergeCell ref="A465:L465"/>
    <mergeCell ref="A466:L466"/>
    <mergeCell ref="C472:H472"/>
    <mergeCell ref="A451:L451"/>
    <mergeCell ref="A452:L452"/>
    <mergeCell ref="A454:L454"/>
    <mergeCell ref="A455:L455"/>
    <mergeCell ref="A456:L456"/>
    <mergeCell ref="A457:L457"/>
    <mergeCell ref="K447:L447"/>
    <mergeCell ref="A448:B448"/>
    <mergeCell ref="C448:D448"/>
    <mergeCell ref="E448:F448"/>
    <mergeCell ref="G448:H448"/>
    <mergeCell ref="I448:J448"/>
    <mergeCell ref="K448:L448"/>
    <mergeCell ref="A440:B440"/>
    <mergeCell ref="C440:D440"/>
    <mergeCell ref="E440:F440"/>
    <mergeCell ref="G440:H440"/>
    <mergeCell ref="I440:J440"/>
    <mergeCell ref="K440:L440"/>
    <mergeCell ref="A443:B443"/>
    <mergeCell ref="C443:D443"/>
    <mergeCell ref="E443:F443"/>
    <mergeCell ref="G443:H443"/>
    <mergeCell ref="I443:J443"/>
    <mergeCell ref="K443:L443"/>
    <mergeCell ref="A442:B442"/>
    <mergeCell ref="C442:D442"/>
    <mergeCell ref="E442:F442"/>
    <mergeCell ref="G442:H442"/>
    <mergeCell ref="I442:J442"/>
    <mergeCell ref="K442:L442"/>
    <mergeCell ref="A446:L446"/>
    <mergeCell ref="A438:L438"/>
    <mergeCell ref="A439:B439"/>
    <mergeCell ref="C439:D439"/>
    <mergeCell ref="E439:F439"/>
    <mergeCell ref="G439:H439"/>
    <mergeCell ref="I439:J439"/>
    <mergeCell ref="K439:L439"/>
    <mergeCell ref="A436:B436"/>
    <mergeCell ref="C436:D436"/>
    <mergeCell ref="E436:F436"/>
    <mergeCell ref="G436:H436"/>
    <mergeCell ref="I436:J436"/>
    <mergeCell ref="K436:L436"/>
    <mergeCell ref="A435:B435"/>
    <mergeCell ref="C435:D435"/>
    <mergeCell ref="E435:F435"/>
    <mergeCell ref="G435:H435"/>
    <mergeCell ref="I435:J435"/>
    <mergeCell ref="K435:L435"/>
    <mergeCell ref="A433:B433"/>
    <mergeCell ref="C433:D433"/>
    <mergeCell ref="E433:F433"/>
    <mergeCell ref="G433:H433"/>
    <mergeCell ref="I433:J433"/>
    <mergeCell ref="K433:L433"/>
    <mergeCell ref="A431:L431"/>
    <mergeCell ref="A432:B432"/>
    <mergeCell ref="C432:D432"/>
    <mergeCell ref="E432:F432"/>
    <mergeCell ref="G432:H432"/>
    <mergeCell ref="I432:J432"/>
    <mergeCell ref="K432:L432"/>
    <mergeCell ref="A429:B429"/>
    <mergeCell ref="C429:D429"/>
    <mergeCell ref="E429:F429"/>
    <mergeCell ref="G429:H429"/>
    <mergeCell ref="I429:J429"/>
    <mergeCell ref="K429:L429"/>
    <mergeCell ref="A428:B428"/>
    <mergeCell ref="C428:D428"/>
    <mergeCell ref="E428:F428"/>
    <mergeCell ref="G428:H428"/>
    <mergeCell ref="I428:J428"/>
    <mergeCell ref="K428:L428"/>
    <mergeCell ref="A426:B426"/>
    <mergeCell ref="C426:D426"/>
    <mergeCell ref="E426:F426"/>
    <mergeCell ref="G426:H426"/>
    <mergeCell ref="I426:J426"/>
    <mergeCell ref="K426:L426"/>
    <mergeCell ref="A424:L424"/>
    <mergeCell ref="A425:B425"/>
    <mergeCell ref="C425:D425"/>
    <mergeCell ref="E425:F425"/>
    <mergeCell ref="G425:H425"/>
    <mergeCell ref="I425:J425"/>
    <mergeCell ref="K425:L425"/>
    <mergeCell ref="A422:B422"/>
    <mergeCell ref="C422:D422"/>
    <mergeCell ref="E422:F422"/>
    <mergeCell ref="G422:H422"/>
    <mergeCell ref="I422:J422"/>
    <mergeCell ref="K422:L422"/>
    <mergeCell ref="A421:B421"/>
    <mergeCell ref="C421:D421"/>
    <mergeCell ref="E421:F421"/>
    <mergeCell ref="G421:H421"/>
    <mergeCell ref="I421:J421"/>
    <mergeCell ref="K421:L421"/>
    <mergeCell ref="A419:B419"/>
    <mergeCell ref="C419:D419"/>
    <mergeCell ref="E419:F419"/>
    <mergeCell ref="G419:H419"/>
    <mergeCell ref="I419:J419"/>
    <mergeCell ref="K419:L419"/>
    <mergeCell ref="A417:L417"/>
    <mergeCell ref="A418:B418"/>
    <mergeCell ref="C418:D418"/>
    <mergeCell ref="E418:F418"/>
    <mergeCell ref="G418:H418"/>
    <mergeCell ref="I418:J418"/>
    <mergeCell ref="K418:L418"/>
    <mergeCell ref="A415:B415"/>
    <mergeCell ref="C415:D415"/>
    <mergeCell ref="E415:F415"/>
    <mergeCell ref="G415:H415"/>
    <mergeCell ref="I415:J415"/>
    <mergeCell ref="K415:L415"/>
    <mergeCell ref="C406:D406"/>
    <mergeCell ref="A409:L409"/>
    <mergeCell ref="A410:L410"/>
    <mergeCell ref="A411:B411"/>
    <mergeCell ref="C411:D411"/>
    <mergeCell ref="E411:F411"/>
    <mergeCell ref="G411:H411"/>
    <mergeCell ref="I411:J411"/>
    <mergeCell ref="A414:B414"/>
    <mergeCell ref="C414:D414"/>
    <mergeCell ref="E414:F414"/>
    <mergeCell ref="G414:H414"/>
    <mergeCell ref="I414:J414"/>
    <mergeCell ref="K414:L414"/>
    <mergeCell ref="K411:L411"/>
    <mergeCell ref="A412:B412"/>
    <mergeCell ref="C412:D412"/>
    <mergeCell ref="E412:F412"/>
    <mergeCell ref="G412:H412"/>
    <mergeCell ref="I412:J412"/>
    <mergeCell ref="K412:L412"/>
    <mergeCell ref="E398:G398"/>
    <mergeCell ref="E399:G399"/>
    <mergeCell ref="E400:G400"/>
    <mergeCell ref="E401:G401"/>
    <mergeCell ref="E402:G402"/>
    <mergeCell ref="E403:G403"/>
    <mergeCell ref="C392:G393"/>
    <mergeCell ref="H392:J392"/>
    <mergeCell ref="C394:C405"/>
    <mergeCell ref="E394:G394"/>
    <mergeCell ref="H394:H404"/>
    <mergeCell ref="I394:I404"/>
    <mergeCell ref="J394:J404"/>
    <mergeCell ref="E395:G395"/>
    <mergeCell ref="E396:G396"/>
    <mergeCell ref="E397:G397"/>
    <mergeCell ref="E404:G404"/>
    <mergeCell ref="D405:G405"/>
    <mergeCell ref="E385:G385"/>
    <mergeCell ref="E386:G386"/>
    <mergeCell ref="E387:G387"/>
    <mergeCell ref="E388:G388"/>
    <mergeCell ref="C389:G389"/>
    <mergeCell ref="A391:L391"/>
    <mergeCell ref="E379:G379"/>
    <mergeCell ref="E380:G380"/>
    <mergeCell ref="E381:G381"/>
    <mergeCell ref="E382:G382"/>
    <mergeCell ref="E383:G383"/>
    <mergeCell ref="E384:G384"/>
    <mergeCell ref="C373:C388"/>
    <mergeCell ref="E373:G373"/>
    <mergeCell ref="H373:H388"/>
    <mergeCell ref="I373:I388"/>
    <mergeCell ref="J373:J388"/>
    <mergeCell ref="E374:G374"/>
    <mergeCell ref="E375:G375"/>
    <mergeCell ref="E376:G376"/>
    <mergeCell ref="E377:G377"/>
    <mergeCell ref="E378:G378"/>
    <mergeCell ref="A365:L365"/>
    <mergeCell ref="A366:L366"/>
    <mergeCell ref="A367:L367"/>
    <mergeCell ref="A370:L370"/>
    <mergeCell ref="C371:G372"/>
    <mergeCell ref="H371:J371"/>
    <mergeCell ref="B336:C336"/>
    <mergeCell ref="E336:L338"/>
    <mergeCell ref="B337:C337"/>
    <mergeCell ref="B338:C338"/>
    <mergeCell ref="B339:L339"/>
    <mergeCell ref="A341:L341"/>
    <mergeCell ref="B332:C332"/>
    <mergeCell ref="E332:L333"/>
    <mergeCell ref="B333:C333"/>
    <mergeCell ref="B334:C334"/>
    <mergeCell ref="E334:L335"/>
    <mergeCell ref="B335:C335"/>
    <mergeCell ref="B329:C329"/>
    <mergeCell ref="F329:H329"/>
    <mergeCell ref="I329:L329"/>
    <mergeCell ref="B330:C330"/>
    <mergeCell ref="E330:L331"/>
    <mergeCell ref="B331:C331"/>
    <mergeCell ref="B327:C327"/>
    <mergeCell ref="F327:H327"/>
    <mergeCell ref="I327:L327"/>
    <mergeCell ref="B328:C328"/>
    <mergeCell ref="F328:H328"/>
    <mergeCell ref="I328:L328"/>
    <mergeCell ref="B325:C325"/>
    <mergeCell ref="F325:H325"/>
    <mergeCell ref="I325:L325"/>
    <mergeCell ref="B326:C326"/>
    <mergeCell ref="F326:H326"/>
    <mergeCell ref="I326:L326"/>
    <mergeCell ref="B323:C323"/>
    <mergeCell ref="F323:H323"/>
    <mergeCell ref="I323:L323"/>
    <mergeCell ref="B324:C324"/>
    <mergeCell ref="F324:H324"/>
    <mergeCell ref="I324:L324"/>
    <mergeCell ref="D315:F315"/>
    <mergeCell ref="B316:F316"/>
    <mergeCell ref="B317:L317"/>
    <mergeCell ref="B318:L318"/>
    <mergeCell ref="B319:L319"/>
    <mergeCell ref="B322:D322"/>
    <mergeCell ref="E322:L322"/>
    <mergeCell ref="D309:F309"/>
    <mergeCell ref="D310:F310"/>
    <mergeCell ref="D311:F311"/>
    <mergeCell ref="D312:F312"/>
    <mergeCell ref="D313:F313"/>
    <mergeCell ref="D314:F314"/>
    <mergeCell ref="D303:F303"/>
    <mergeCell ref="D304:F304"/>
    <mergeCell ref="D305:F305"/>
    <mergeCell ref="D306:F306"/>
    <mergeCell ref="D307:F307"/>
    <mergeCell ref="D308:F308"/>
    <mergeCell ref="D297:F297"/>
    <mergeCell ref="D298:F298"/>
    <mergeCell ref="D299:F299"/>
    <mergeCell ref="D300:F300"/>
    <mergeCell ref="D301:F301"/>
    <mergeCell ref="D302:F302"/>
    <mergeCell ref="A291:J291"/>
    <mergeCell ref="D292:F292"/>
    <mergeCell ref="D293:F293"/>
    <mergeCell ref="D294:F294"/>
    <mergeCell ref="D295:F295"/>
    <mergeCell ref="D296:F296"/>
    <mergeCell ref="A287:L287"/>
    <mergeCell ref="A290:C290"/>
    <mergeCell ref="G290:L290"/>
    <mergeCell ref="K280:L280"/>
    <mergeCell ref="G281:H281"/>
    <mergeCell ref="I281:J281"/>
    <mergeCell ref="K281:L281"/>
    <mergeCell ref="G282:H282"/>
    <mergeCell ref="I282:J282"/>
    <mergeCell ref="K282:L282"/>
    <mergeCell ref="A280:A282"/>
    <mergeCell ref="B280:B282"/>
    <mergeCell ref="C280:C282"/>
    <mergeCell ref="G280:H280"/>
    <mergeCell ref="I280:J280"/>
    <mergeCell ref="A283:L283"/>
    <mergeCell ref="A284:H284"/>
    <mergeCell ref="A285:L285"/>
    <mergeCell ref="A286:L286"/>
    <mergeCell ref="A278:F278"/>
    <mergeCell ref="G278:J278"/>
    <mergeCell ref="D265:I265"/>
    <mergeCell ref="J265:J275"/>
    <mergeCell ref="K265:K275"/>
    <mergeCell ref="K278:L278"/>
    <mergeCell ref="A279:C279"/>
    <mergeCell ref="G279:H279"/>
    <mergeCell ref="I279:J279"/>
    <mergeCell ref="K279:L279"/>
    <mergeCell ref="L265:L275"/>
    <mergeCell ref="D266:I266"/>
    <mergeCell ref="D267:I267"/>
    <mergeCell ref="D268:I268"/>
    <mergeCell ref="D269:I269"/>
    <mergeCell ref="D270:I270"/>
    <mergeCell ref="D271:I271"/>
    <mergeCell ref="D273:I273"/>
    <mergeCell ref="D274:I274"/>
    <mergeCell ref="D275:I275"/>
    <mergeCell ref="D258:I258"/>
    <mergeCell ref="D259:I259"/>
    <mergeCell ref="D260:I260"/>
    <mergeCell ref="A262:L262"/>
    <mergeCell ref="C263:I264"/>
    <mergeCell ref="J263:J264"/>
    <mergeCell ref="K263:L263"/>
    <mergeCell ref="L245:L260"/>
    <mergeCell ref="D272:I272"/>
    <mergeCell ref="D252:I252"/>
    <mergeCell ref="D253:I253"/>
    <mergeCell ref="D254:I254"/>
    <mergeCell ref="D255:I255"/>
    <mergeCell ref="D256:I256"/>
    <mergeCell ref="D257:I257"/>
    <mergeCell ref="D245:I245"/>
    <mergeCell ref="J245:J260"/>
    <mergeCell ref="K245:K260"/>
    <mergeCell ref="D246:I246"/>
    <mergeCell ref="D247:I247"/>
    <mergeCell ref="D248:I248"/>
    <mergeCell ref="D249:I249"/>
    <mergeCell ref="D250:I250"/>
    <mergeCell ref="D251:I251"/>
    <mergeCell ref="A236:L236"/>
    <mergeCell ref="A237:L237"/>
    <mergeCell ref="A238:L238"/>
    <mergeCell ref="A239:L239"/>
    <mergeCell ref="A242:L242"/>
    <mergeCell ref="C243:I244"/>
    <mergeCell ref="J243:J244"/>
    <mergeCell ref="K243:L243"/>
    <mergeCell ref="D233:H233"/>
    <mergeCell ref="I233:J233"/>
    <mergeCell ref="D234:H234"/>
    <mergeCell ref="I234:J234"/>
    <mergeCell ref="D235:H235"/>
    <mergeCell ref="I235:J235"/>
    <mergeCell ref="L213:L235"/>
    <mergeCell ref="D230:H230"/>
    <mergeCell ref="I230:J230"/>
    <mergeCell ref="D231:H231"/>
    <mergeCell ref="I231:J231"/>
    <mergeCell ref="D232:H232"/>
    <mergeCell ref="I232:J232"/>
    <mergeCell ref="D227:H227"/>
    <mergeCell ref="I227:J227"/>
    <mergeCell ref="D228:H228"/>
    <mergeCell ref="I228:J228"/>
    <mergeCell ref="D229:H229"/>
    <mergeCell ref="I229:J229"/>
    <mergeCell ref="I216:J216"/>
    <mergeCell ref="D217:H217"/>
    <mergeCell ref="D224:H224"/>
    <mergeCell ref="I224:J224"/>
    <mergeCell ref="D225:H225"/>
    <mergeCell ref="I225:J225"/>
    <mergeCell ref="D226:H226"/>
    <mergeCell ref="I226:J226"/>
    <mergeCell ref="D221:H221"/>
    <mergeCell ref="I221:J221"/>
    <mergeCell ref="D222:H222"/>
    <mergeCell ref="I222:J222"/>
    <mergeCell ref="D223:H223"/>
    <mergeCell ref="I223:J223"/>
    <mergeCell ref="A205:L205"/>
    <mergeCell ref="A208:L208"/>
    <mergeCell ref="A209:L209"/>
    <mergeCell ref="A210:L210"/>
    <mergeCell ref="A211:A235"/>
    <mergeCell ref="B211:H212"/>
    <mergeCell ref="I211:J212"/>
    <mergeCell ref="K211:L211"/>
    <mergeCell ref="C213:C235"/>
    <mergeCell ref="D213:H213"/>
    <mergeCell ref="I217:J217"/>
    <mergeCell ref="D218:H218"/>
    <mergeCell ref="I218:J218"/>
    <mergeCell ref="D219:H219"/>
    <mergeCell ref="I219:J219"/>
    <mergeCell ref="D220:H220"/>
    <mergeCell ref="I220:J220"/>
    <mergeCell ref="I213:J213"/>
    <mergeCell ref="K213:K235"/>
    <mergeCell ref="D214:H214"/>
    <mergeCell ref="I214:J214"/>
    <mergeCell ref="D215:H215"/>
    <mergeCell ref="I215:J215"/>
    <mergeCell ref="D216:H216"/>
    <mergeCell ref="J202:K202"/>
    <mergeCell ref="F203:G203"/>
    <mergeCell ref="H203:I203"/>
    <mergeCell ref="J203:K203"/>
    <mergeCell ref="F204:G204"/>
    <mergeCell ref="H204:I204"/>
    <mergeCell ref="J204:K204"/>
    <mergeCell ref="B200:B204"/>
    <mergeCell ref="C200:D204"/>
    <mergeCell ref="F200:G200"/>
    <mergeCell ref="H200:I200"/>
    <mergeCell ref="J200:K200"/>
    <mergeCell ref="F201:G201"/>
    <mergeCell ref="H201:I201"/>
    <mergeCell ref="J201:K201"/>
    <mergeCell ref="F202:G202"/>
    <mergeCell ref="H202:I202"/>
    <mergeCell ref="A194:L194"/>
    <mergeCell ref="B196:B197"/>
    <mergeCell ref="C196:D197"/>
    <mergeCell ref="F196:G196"/>
    <mergeCell ref="H196:I196"/>
    <mergeCell ref="J196:K196"/>
    <mergeCell ref="F197:G197"/>
    <mergeCell ref="H197:I197"/>
    <mergeCell ref="J197:K197"/>
    <mergeCell ref="A191:A192"/>
    <mergeCell ref="C191:F191"/>
    <mergeCell ref="H191:K191"/>
    <mergeCell ref="C192:F192"/>
    <mergeCell ref="H192:K192"/>
    <mergeCell ref="A193:L193"/>
    <mergeCell ref="A153:B153"/>
    <mergeCell ref="C153:G153"/>
    <mergeCell ref="A154:G154"/>
    <mergeCell ref="A155:L155"/>
    <mergeCell ref="A189:L189"/>
    <mergeCell ref="A190:L190"/>
    <mergeCell ref="A156:L156"/>
    <mergeCell ref="A157:L157"/>
    <mergeCell ref="A158:B158"/>
    <mergeCell ref="C158:G158"/>
    <mergeCell ref="A159:B159"/>
    <mergeCell ref="C159:G159"/>
    <mergeCell ref="A160:B160"/>
    <mergeCell ref="C160:G160"/>
    <mergeCell ref="A161:B161"/>
    <mergeCell ref="C161:G161"/>
    <mergeCell ref="A162:B162"/>
    <mergeCell ref="C162:G162"/>
    <mergeCell ref="A145:L145"/>
    <mergeCell ref="A146:L146"/>
    <mergeCell ref="A106:B106"/>
    <mergeCell ref="C106:G106"/>
    <mergeCell ref="A107:B107"/>
    <mergeCell ref="C107:G107"/>
    <mergeCell ref="A108:B108"/>
    <mergeCell ref="C108:G108"/>
    <mergeCell ref="A135:B135"/>
    <mergeCell ref="C135:G135"/>
    <mergeCell ref="A136:B136"/>
    <mergeCell ref="C136:G136"/>
    <mergeCell ref="A137:B137"/>
    <mergeCell ref="C137:G137"/>
    <mergeCell ref="A138:B138"/>
    <mergeCell ref="C138:G138"/>
    <mergeCell ref="A139:G139"/>
    <mergeCell ref="C128:G128"/>
    <mergeCell ref="A129:G129"/>
    <mergeCell ref="A111:L111"/>
    <mergeCell ref="A112:B112"/>
    <mergeCell ref="C112:G112"/>
    <mergeCell ref="A113:B113"/>
    <mergeCell ref="C113:G113"/>
    <mergeCell ref="A103:B103"/>
    <mergeCell ref="C103:G103"/>
    <mergeCell ref="A104:B104"/>
    <mergeCell ref="C104:G104"/>
    <mergeCell ref="A105:B105"/>
    <mergeCell ref="C105:G105"/>
    <mergeCell ref="A96:F96"/>
    <mergeCell ref="G96:L96"/>
    <mergeCell ref="A97:L97"/>
    <mergeCell ref="A98:L98"/>
    <mergeCell ref="A101:L101"/>
    <mergeCell ref="A102:B102"/>
    <mergeCell ref="C102:G102"/>
    <mergeCell ref="A93:F93"/>
    <mergeCell ref="G93:L93"/>
    <mergeCell ref="A94:F94"/>
    <mergeCell ref="G94:L94"/>
    <mergeCell ref="A95:F95"/>
    <mergeCell ref="G95:L95"/>
    <mergeCell ref="A88:F92"/>
    <mergeCell ref="G88:L88"/>
    <mergeCell ref="G89:L89"/>
    <mergeCell ref="G90:L90"/>
    <mergeCell ref="G91:L91"/>
    <mergeCell ref="G92:L92"/>
    <mergeCell ref="A81:L81"/>
    <mergeCell ref="A82:L82"/>
    <mergeCell ref="A83:F83"/>
    <mergeCell ref="G83:L83"/>
    <mergeCell ref="A84:F87"/>
    <mergeCell ref="G84:L84"/>
    <mergeCell ref="G85:L85"/>
    <mergeCell ref="G86:L86"/>
    <mergeCell ref="G87:L87"/>
    <mergeCell ref="A75:L75"/>
    <mergeCell ref="A76:L76"/>
    <mergeCell ref="A77:L77"/>
    <mergeCell ref="A78:L78"/>
    <mergeCell ref="A79:L79"/>
    <mergeCell ref="A80:L80"/>
    <mergeCell ref="A71:L71"/>
    <mergeCell ref="A72:L72"/>
    <mergeCell ref="A73:G73"/>
    <mergeCell ref="H73:I73"/>
    <mergeCell ref="A74:G74"/>
    <mergeCell ref="H74:I74"/>
    <mergeCell ref="A68:L68"/>
    <mergeCell ref="A69:B69"/>
    <mergeCell ref="C69:E69"/>
    <mergeCell ref="F69:H69"/>
    <mergeCell ref="I69:L69"/>
    <mergeCell ref="A70:L70"/>
    <mergeCell ref="B47:E47"/>
    <mergeCell ref="G47:L47"/>
    <mergeCell ref="A48:E48"/>
    <mergeCell ref="F48:G48"/>
    <mergeCell ref="H48:I48"/>
    <mergeCell ref="K48:L48"/>
    <mergeCell ref="A62:L62"/>
    <mergeCell ref="A63:B63"/>
    <mergeCell ref="C63:H63"/>
    <mergeCell ref="K63:L63"/>
    <mergeCell ref="B64:E64"/>
    <mergeCell ref="G64:H64"/>
    <mergeCell ref="K64:L64"/>
    <mergeCell ref="B65:E65"/>
    <mergeCell ref="G65:L65"/>
    <mergeCell ref="A66:E66"/>
    <mergeCell ref="F66:G66"/>
    <mergeCell ref="H66:I66"/>
    <mergeCell ref="A44:L44"/>
    <mergeCell ref="A45:B45"/>
    <mergeCell ref="C45:H45"/>
    <mergeCell ref="K45:L45"/>
    <mergeCell ref="B46:E46"/>
    <mergeCell ref="G46:H46"/>
    <mergeCell ref="K46:L46"/>
    <mergeCell ref="A39:B39"/>
    <mergeCell ref="G39:I39"/>
    <mergeCell ref="K39:L39"/>
    <mergeCell ref="B40:I40"/>
    <mergeCell ref="K40:L40"/>
    <mergeCell ref="A41:C41"/>
    <mergeCell ref="D41:I41"/>
    <mergeCell ref="K41:L41"/>
    <mergeCell ref="A37:B37"/>
    <mergeCell ref="C37:F37"/>
    <mergeCell ref="H37:I37"/>
    <mergeCell ref="K37:L37"/>
    <mergeCell ref="A38:B38"/>
    <mergeCell ref="C38:I38"/>
    <mergeCell ref="K38:L38"/>
    <mergeCell ref="B34:C34"/>
    <mergeCell ref="E34:F34"/>
    <mergeCell ref="H34:I34"/>
    <mergeCell ref="K34:L34"/>
    <mergeCell ref="B35:L35"/>
    <mergeCell ref="A36:E36"/>
    <mergeCell ref="F36:G36"/>
    <mergeCell ref="H36:I36"/>
    <mergeCell ref="K36:L36"/>
    <mergeCell ref="A30:B30"/>
    <mergeCell ref="C30:L30"/>
    <mergeCell ref="A31:L31"/>
    <mergeCell ref="B32:I32"/>
    <mergeCell ref="K32:L32"/>
    <mergeCell ref="B33:L33"/>
    <mergeCell ref="A27:G27"/>
    <mergeCell ref="I27:L27"/>
    <mergeCell ref="A28:L28"/>
    <mergeCell ref="A29:B29"/>
    <mergeCell ref="D29:F29"/>
    <mergeCell ref="G29:L29"/>
    <mergeCell ref="H19:I19"/>
    <mergeCell ref="A20:K20"/>
    <mergeCell ref="A21:L21"/>
    <mergeCell ref="A24:L24"/>
    <mergeCell ref="A25:L25"/>
    <mergeCell ref="A26:L26"/>
    <mergeCell ref="A12:L12"/>
    <mergeCell ref="A13:L13"/>
    <mergeCell ref="A14:L14"/>
    <mergeCell ref="A15:L15"/>
    <mergeCell ref="A16:L16"/>
    <mergeCell ref="A17:L17"/>
    <mergeCell ref="A6:L6"/>
    <mergeCell ref="A7:L7"/>
    <mergeCell ref="A8:L8"/>
    <mergeCell ref="A9:L9"/>
    <mergeCell ref="A10:L10"/>
    <mergeCell ref="A11:L11"/>
    <mergeCell ref="A1:L1"/>
    <mergeCell ref="A2:E2"/>
    <mergeCell ref="I2:L2"/>
    <mergeCell ref="A3:L3"/>
    <mergeCell ref="A4:L4"/>
    <mergeCell ref="A5:L5"/>
  </mergeCell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thiag</dc:creator>
  <cp:lastModifiedBy>Thiago  Freire</cp:lastModifiedBy>
  <dcterms:created xsi:type="dcterms:W3CDTF">2022-12-15T10:35:09Z</dcterms:created>
  <dcterms:modified xsi:type="dcterms:W3CDTF">2024-01-17T19:23:27Z</dcterms:modified>
</cp:coreProperties>
</file>